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9 г (2) баланс эл. э и мощ-ти" sheetId="1" state="visible" r:id="rId3"/>
    <sheet name="уровень нормативных потерь " sheetId="2" state="visible" r:id="rId4"/>
    <sheet name="размер фактических потерь" sheetId="3" state="visible" r:id="rId5"/>
    <sheet name="решение РСТ НО " sheetId="4" state="visible" r:id="rId6"/>
    <sheet name="19 г (3) оплата потерь" sheetId="5" state="visible" r:id="rId7"/>
    <sheet name="мероприятия по снижению потерь" sheetId="6" state="visible" r:id="rId8"/>
    <sheet name="Закупка э)э для ком-ции потерь " sheetId="7" state="visible" r:id="rId9"/>
    <sheet name="баланс э)э" sheetId="8" state="visible" r:id="rId10"/>
  </sheets>
  <externalReferences>
    <externalReference r:id="rId11"/>
  </externalReferences>
  <definedNames>
    <definedName function="false" hidden="false" name="god" vbProcedure="false">[1]Титульный!$M$5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<sst xmlns="http://schemas.openxmlformats.org/spreadsheetml/2006/main" count="281" uniqueCount="130">
  <si>
    <t xml:space="preserve">19  "г"  - Баланс электрической энергии и мощности</t>
  </si>
  <si>
    <t xml:space="preserve">Баланс электрической энергии по сетям ВН, СНI, СНII и НН</t>
  </si>
  <si>
    <t xml:space="preserve">№ п/п</t>
  </si>
  <si>
    <t xml:space="preserve">Показатели</t>
  </si>
  <si>
    <t xml:space="preserve">Факт  2023 год</t>
  </si>
  <si>
    <t xml:space="preserve">Всего</t>
  </si>
  <si>
    <t xml:space="preserve">ВН</t>
  </si>
  <si>
    <t xml:space="preserve">СНI</t>
  </si>
  <si>
    <t xml:space="preserve">СНII</t>
  </si>
  <si>
    <t xml:space="preserve">НН</t>
  </si>
  <si>
    <t xml:space="preserve">1</t>
  </si>
  <si>
    <t xml:space="preserve">Поступление эл.энергии в сеть , ВСЕГО </t>
  </si>
  <si>
    <t xml:space="preserve">1.1</t>
  </si>
  <si>
    <t xml:space="preserve">из смежной сети, всего</t>
  </si>
  <si>
    <t xml:space="preserve">1.1.1</t>
  </si>
  <si>
    <t xml:space="preserve">в том числе из сети</t>
  </si>
  <si>
    <t xml:space="preserve">1.1.2</t>
  </si>
  <si>
    <t xml:space="preserve">1.1.3</t>
  </si>
  <si>
    <t xml:space="preserve">1.1.4</t>
  </si>
  <si>
    <t xml:space="preserve">СН2</t>
  </si>
  <si>
    <t xml:space="preserve">1.2</t>
  </si>
  <si>
    <t xml:space="preserve">от электростанций ПЭ (ЭСО)</t>
  </si>
  <si>
    <t xml:space="preserve">1.3</t>
  </si>
  <si>
    <t xml:space="preserve">от других поставщиков (в т.ч. с оптового рынка)</t>
  </si>
  <si>
    <t xml:space="preserve">1.4</t>
  </si>
  <si>
    <t xml:space="preserve">поступление эл. энергии от других организаций</t>
  </si>
  <si>
    <t xml:space="preserve">2</t>
  </si>
  <si>
    <t xml:space="preserve">Потери электроэнергии в сети </t>
  </si>
  <si>
    <t xml:space="preserve">2.1</t>
  </si>
  <si>
    <t xml:space="preserve">то же в % (п.1.1/п.1.3)</t>
  </si>
  <si>
    <t xml:space="preserve">3</t>
  </si>
  <si>
    <t xml:space="preserve">Расход электроэнергии на производственные и хозяйственные нужды</t>
  </si>
  <si>
    <t xml:space="preserve">4</t>
  </si>
  <si>
    <t xml:space="preserve">Полезный отпуск из сети </t>
  </si>
  <si>
    <t xml:space="preserve">4.1</t>
  </si>
  <si>
    <t xml:space="preserve">в т.ч.                                                                                    собственным потребителям ЭСО</t>
  </si>
  <si>
    <t xml:space="preserve">4.1.1</t>
  </si>
  <si>
    <t xml:space="preserve">из них:</t>
  </si>
  <si>
    <t xml:space="preserve">4.1.2</t>
  </si>
  <si>
    <t xml:space="preserve">потребителям, присоединенным к центру питания</t>
  </si>
  <si>
    <t xml:space="preserve">4.1.3</t>
  </si>
  <si>
    <t xml:space="preserve">на генераторном напряжении</t>
  </si>
  <si>
    <t xml:space="preserve">4.2</t>
  </si>
  <si>
    <t xml:space="preserve">потребителям оптового рынка</t>
  </si>
  <si>
    <t xml:space="preserve">4.3</t>
  </si>
  <si>
    <t xml:space="preserve">сальдо переток в другие организации</t>
  </si>
  <si>
    <t xml:space="preserve">4.3.1</t>
  </si>
  <si>
    <t xml:space="preserve">справочно проверка</t>
  </si>
  <si>
    <t xml:space="preserve">4.3.2</t>
  </si>
  <si>
    <t xml:space="preserve">справочно доля сторонних</t>
  </si>
  <si>
    <t xml:space="preserve">4.3.3</t>
  </si>
  <si>
    <t xml:space="preserve">поступление на сторонних</t>
  </si>
  <si>
    <t xml:space="preserve">4.3.4</t>
  </si>
  <si>
    <t xml:space="preserve">потери сторонних</t>
  </si>
  <si>
    <t xml:space="preserve">Уполномоченный по делу                                                                                  </t>
  </si>
  <si>
    <t xml:space="preserve">Электрическая мощность по диапазонам напряжения ЭСО  (региональной электрической сети)</t>
  </si>
  <si>
    <t xml:space="preserve">Факт 2023г.</t>
  </si>
  <si>
    <t xml:space="preserve">СН1</t>
  </si>
  <si>
    <t xml:space="preserve">СН11</t>
  </si>
  <si>
    <t xml:space="preserve">Поступление мощности в сеть ВСЕГО </t>
  </si>
  <si>
    <t xml:space="preserve">1.1.1.1</t>
  </si>
  <si>
    <t xml:space="preserve">1.1.1.2</t>
  </si>
  <si>
    <t xml:space="preserve">1.1.1.3</t>
  </si>
  <si>
    <t xml:space="preserve">от электростанций ПЭ </t>
  </si>
  <si>
    <t xml:space="preserve">от других организаций </t>
  </si>
  <si>
    <t xml:space="preserve">Потери в сети </t>
  </si>
  <si>
    <t xml:space="preserve">то же в %</t>
  </si>
  <si>
    <t xml:space="preserve">Мощность на производственные и хозяйственные нужды</t>
  </si>
  <si>
    <t xml:space="preserve">Полезный отпуск мощности потребителям</t>
  </si>
  <si>
    <t xml:space="preserve">в т.ч.                                                                                                                      Заявленная (расчетная) мощность собственных потребителей, пользующихся региональными электрическими сетями </t>
  </si>
  <si>
    <t xml:space="preserve">Заявленная (расчетная) мощность потребителей оптового рынка</t>
  </si>
  <si>
    <t xml:space="preserve"> в другие организации</t>
  </si>
  <si>
    <t xml:space="preserve">19  "г"  - Уровень нормативных потерь электроэнергии на текущий период</t>
  </si>
  <si>
    <r>
      <rPr>
        <sz val="11"/>
        <color theme="1"/>
        <rFont val="Calibri"/>
        <family val="2"/>
        <charset val="204"/>
      </rPr>
      <t xml:space="preserve">Уровень потерь электрической энергии при ее передаче по электрическим сетям - </t>
    </r>
    <r>
      <rPr>
        <b val="true"/>
        <sz val="14"/>
        <color theme="1"/>
        <rFont val="Calibri"/>
        <family val="2"/>
        <charset val="204"/>
      </rPr>
      <t xml:space="preserve">3,62%,</t>
    </r>
  </si>
  <si>
    <r>
      <rPr>
        <sz val="11"/>
        <color theme="1"/>
        <rFont val="Calibri"/>
        <family val="2"/>
        <charset val="204"/>
      </rPr>
      <t xml:space="preserve">согласно Приложению № 3 Решения  Региональной службы Нижегородской области</t>
    </r>
    <r>
      <rPr>
        <b val="true"/>
        <sz val="11"/>
        <color theme="1"/>
        <rFont val="Calibri"/>
        <family val="2"/>
        <charset val="204"/>
      </rPr>
      <t xml:space="preserve">  </t>
    </r>
    <r>
      <rPr>
        <b val="true"/>
        <sz val="11"/>
        <color rgb="FFFF0000"/>
        <rFont val="Calibri"/>
        <family val="2"/>
        <charset val="204"/>
      </rPr>
      <t xml:space="preserve">от 19.12.2019г. № 63/13</t>
    </r>
  </si>
  <si>
    <t xml:space="preserve">                                                                                                                                                                                                                          "Об установлении индивидуальных тарифов  на услуги по передаче электрической энергии для взаиморасчетов</t>
  </si>
  <si>
    <t xml:space="preserve">                                                                                                                                                                                                           между ФЕДЕРАЛЬНЫМ КАЗЕННЫМ ПРЕДПРИЯТИЕМ «ЗАВОД ИМЕНИ Я.М.СВЕРДЛОВА»  (ИНН 5249002485),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</si>
  <si>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Дзержинск Нижегородской области, и публичным акционерным обществом «Межрегиональная распределительная сетевая компания Центра</t>
  </si>
  <si>
    <t xml:space="preserve">распределительная сетевая компания Центра   и Приволжья» (ИНН 5260200603), г. Нижний Новгород</t>
  </si>
  <si>
    <t xml:space="preserve">19  "г"  -  Размер фактических потерь  по уровням напряжений</t>
  </si>
  <si>
    <t xml:space="preserve">Факт  2024 год</t>
  </si>
  <si>
    <t xml:space="preserve">ПРИЛОЖЕНИЕ 3 </t>
  </si>
  <si>
    <t xml:space="preserve">к решению региональной службы </t>
  </si>
  <si>
    <t xml:space="preserve">по тарифам Нижегородской области </t>
  </si>
  <si>
    <t xml:space="preserve">от 28 ноября 2024 г. № 60/1</t>
  </si>
  <si>
    <r>
      <rPr>
        <b val="true"/>
        <sz val="14"/>
        <color theme="1"/>
        <rFont val="Times New Roman"/>
        <family val="1"/>
        <charset val="1"/>
      </rPr>
      <t xml:space="preserve">Долгосрочные параметры регулирования для </t>
    </r>
    <r>
      <rPr>
        <b val="true"/>
        <sz val="14"/>
        <rFont val="Times New Roman"/>
        <family val="1"/>
        <charset val="1"/>
      </rPr>
      <t xml:space="preserve">сетевых организаций на территории Нижегородской области, в отношении которых применяется метод долгосрочной индексации необходимой валовой выручки</t>
    </r>
  </si>
  <si>
    <t xml:space="preserve">№</t>
  </si>
  <si>
    <t xml:space="preserve">Наименование сетевой организации в Нижегородской области</t>
  </si>
  <si>
    <t xml:space="preserve">Год</t>
  </si>
  <si>
    <t xml:space="preserve">Индекс эффективности подконтрольных расходов</t>
  </si>
  <si>
    <t xml:space="preserve">Коэффициент эластичности подконтрольных расходов по количеству активов</t>
  </si>
  <si>
    <t xml:space="preserve">Уровень потерь электрической энергии при ее передаче по электрическим сетям</t>
  </si>
  <si>
    <t xml:space="preserve">Показатель средней продолжительности прекращения передачи электрической энергии на точку поставки </t>
  </si>
  <si>
    <t xml:space="preserve">Показатель средней частоты прекращения передачи электрической энергии на точку поставки </t>
  </si>
  <si>
    <t xml:space="preserve">Показатель уровня качества оказываемых услуг </t>
  </si>
  <si>
    <t xml:space="preserve">6.</t>
  </si>
  <si>
    <t xml:space="preserve">ФЕДЕРАЛЬНОЕ КАЗЕННОЕ ПРЕДПРИЯТИЕ «ЗАВОД ИМЕНИ Я.М.СВЕРДЛОВА» (ИНН 5249002485), г. Дзержинск Нижегородской области</t>
  </si>
  <si>
    <t xml:space="preserve">CH1</t>
  </si>
  <si>
    <t xml:space="preserve">-</t>
  </si>
  <si>
    <t xml:space="preserve">CH2</t>
  </si>
  <si>
    <t xml:space="preserve">HH</t>
  </si>
  <si>
    <t xml:space="preserve">х</t>
  </si>
  <si>
    <t xml:space="preserve">ФКП «Завод имени Я.М.Свердлова» не имеет затрат на покупку потерь в собственных сетях.</t>
  </si>
  <si>
    <t xml:space="preserve">Информация о закупке электрической энергии для компенсации потерь в сетях и ее стоимости за 2024 год.</t>
  </si>
  <si>
    <t xml:space="preserve">Закупка электрической энергии для компенсации потерь в сетях ФКП «Завод имени Я.М. Свердлова» </t>
  </si>
  <si>
    <t xml:space="preserve">производится у гарантирующего поставщика ПАО «ТНС энерго Нижний Новгород» </t>
  </si>
  <si>
    <t xml:space="preserve">Ед.изм.</t>
  </si>
  <si>
    <t xml:space="preserve">Кол-во</t>
  </si>
  <si>
    <t xml:space="preserve">Цена за ед.изм.           (без НДС)</t>
  </si>
  <si>
    <t xml:space="preserve">Стоимость , всего </t>
  </si>
  <si>
    <t xml:space="preserve">(с НДС)</t>
  </si>
  <si>
    <t xml:space="preserve">ВН электроэнергия по 1 ценовой категории за январь </t>
  </si>
  <si>
    <t xml:space="preserve">кВт/ч</t>
  </si>
  <si>
    <t xml:space="preserve">ВН электроэнергия по 1 ценовой категории за февраль </t>
  </si>
  <si>
    <t xml:space="preserve">ВН электроэнергия по 1 ценовой категории за март </t>
  </si>
  <si>
    <t xml:space="preserve"> </t>
  </si>
  <si>
    <t xml:space="preserve">ВН электроэнергия по 1 ценовой категории за апрель </t>
  </si>
  <si>
    <t xml:space="preserve">ВН электроэнергия по 1 ценовой категории за май </t>
  </si>
  <si>
    <t xml:space="preserve">ВН электроэнергия по 1 ценовой категории за июнь </t>
  </si>
  <si>
    <t xml:space="preserve">ВН электроэнергия по 1 ценовой категории за июль </t>
  </si>
  <si>
    <t xml:space="preserve">ВН электроэнергия по 1 ценовой категории за август </t>
  </si>
  <si>
    <t xml:space="preserve">ВН электроэнергия по 1 ценовой категории за сентябрь </t>
  </si>
  <si>
    <t xml:space="preserve">ВН электроэнергия по 1 ценовой категории за октябрь </t>
  </si>
  <si>
    <t xml:space="preserve">ВН электроэнергия по 1 ценовой категории за ноябрь </t>
  </si>
  <si>
    <t xml:space="preserve">ВН электроэнергия по 1 ценовой категории за декабрь </t>
  </si>
  <si>
    <t xml:space="preserve">ВН электроэнергия по 1 ценовой категории за 2023 год </t>
  </si>
  <si>
    <t xml:space="preserve">\</t>
  </si>
  <si>
    <t xml:space="preserve">2024 гогд</t>
  </si>
  <si>
    <t xml:space="preserve">ФКП "Завод имени Я.М. Свердлова"</t>
  </si>
  <si>
    <t xml:space="preserve">Факт предприятия на 2024 год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</si>
</sst>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0.000"/>
    <numFmt numFmtId="167" formatCode="0.00000"/>
    <numFmt numFmtId="168" formatCode="#,##0.000000000"/>
    <numFmt numFmtId="169" formatCode="#,##0.00"/>
    <numFmt numFmtId="170" formatCode="#,##0"/>
    <numFmt numFmtId="171" formatCode="#,##0.000"/>
    <numFmt numFmtId="172" formatCode="0.00"/>
  </numFmts>
  <fonts count="3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 CYR"/>
      <family val="0"/>
      <charset val="204"/>
    </font>
    <font>
      <b val="true"/>
      <sz val="12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u val="single"/>
      <sz val="10"/>
      <name val="Tahoma"/>
      <family val="2"/>
      <charset val="204"/>
    </font>
    <font>
      <b val="true"/>
      <sz val="10"/>
      <name val="Arial Cyr"/>
      <family val="0"/>
      <charset val="204"/>
    </font>
    <font>
      <sz val="1"/>
      <color rgb="FFFFFFFF"/>
      <name val="Arial Cyr"/>
      <family val="0"/>
      <charset val="204"/>
    </font>
    <font>
      <sz val="9"/>
      <name val="Tahoma"/>
      <family val="2"/>
      <charset val="204"/>
    </font>
    <font>
      <b val="true"/>
      <sz val="9"/>
      <color rgb="FF969696"/>
      <name val="Tahoma"/>
      <family val="2"/>
      <charset val="204"/>
    </font>
    <font>
      <sz val="8"/>
      <name val="Tahoma"/>
      <family val="2"/>
      <charset val="204"/>
    </font>
    <font>
      <i val="true"/>
      <sz val="9"/>
      <name val="Tahoma"/>
      <family val="2"/>
      <charset val="204"/>
    </font>
    <font>
      <sz val="11"/>
      <name val="Arial Cyr"/>
      <family val="0"/>
      <charset val="204"/>
    </font>
    <font>
      <sz val="10"/>
      <color rgb="FFFFFFFF"/>
      <name val="Arial Cyr"/>
      <family val="0"/>
      <charset val="204"/>
    </font>
    <font>
      <sz val="10"/>
      <color rgb="FFFFFFFF"/>
      <name val="Tahoma"/>
      <family val="2"/>
      <charset val="204"/>
    </font>
    <font>
      <sz val="8"/>
      <name val="Arial"/>
      <family val="2"/>
      <charset val="204"/>
    </font>
    <font>
      <b val="true"/>
      <sz val="14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1"/>
    </font>
    <font>
      <b val="true"/>
      <sz val="14"/>
      <name val="Times New Roman"/>
      <family val="1"/>
      <charset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6" fontId="12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left" vertical="center" textRotation="0" wrapText="true" indent="2" shrinkToFit="false"/>
      <protection locked="true" hidden="false"/>
    </xf>
    <xf numFmtId="166" fontId="10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6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3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3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31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3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3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3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3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3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methodics230802-pril1-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4202/&#1054;&#1062;/_&#1054;&#1073;&#1097;&#1080;&#1077;%20&#1076;&#1086;&#1082;&#1091;&#1084;&#1077;&#1085;&#1090;&#1099;/&#1053;&#1040;&#1058;&#1040;&#1064;&#1040;/&#1090;&#1088;&#1072;&#1085;&#1089;&#1087;&#1086;&#1088;&#1090;&#1080;&#1088;&#1086;&#1074;&#1082;&#1072;%20&#1101;&#1083;.&#1101;&#1085;&#1077;&#1088;&#1075;&#1080;&#1080;/2020/&#1044;&#1086;&#1087;&#1086;&#1083;&#1085;&#1080;&#1090;&#1077;&#1083;&#1100;&#1085;&#1086;/1.4%201.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П1.15"/>
      <sheetName val="modBasicRanges"/>
      <sheetName val="Расшифровка расходов"/>
      <sheetName val="П1.16"/>
      <sheetName val="П1.17"/>
      <sheetName val="modfrmSecretCode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>
        <row r="20">
          <cell r="F20" t="str">
            <v>ФКП "Завод имени Я.М. Свердлова"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6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F52" activeCellId="0" sqref="F52"/>
    </sheetView>
  </sheetViews>
  <sheetFormatPr defaultColWidth="11.53515625" defaultRowHeight="15" customHeight="true" zeroHeight="false" outlineLevelRow="0" outlineLevelCol="0"/>
  <cols>
    <col collapsed="false" customWidth="false" hidden="true" outlineLevel="0" max="2" min="1" style="0" width="11.53"/>
    <col collapsed="false" customWidth="true" hidden="true" outlineLevel="0" max="3" min="3" style="0" width="3.57"/>
    <col collapsed="false" customWidth="true" hidden="false" outlineLevel="0" max="4" min="4" style="1" width="13.86"/>
    <col collapsed="false" customWidth="true" hidden="false" outlineLevel="0" max="5" min="5" style="0" width="39.29"/>
    <col collapsed="false" customWidth="true" hidden="false" outlineLevel="0" max="6" min="6" style="0" width="14"/>
    <col collapsed="false" customWidth="true" hidden="false" outlineLevel="0" max="7" min="7" style="0" width="9.86"/>
    <col collapsed="false" customWidth="true" hidden="false" outlineLevel="0" max="8" min="8" style="0" width="7.57"/>
    <col collapsed="false" customWidth="true" hidden="false" outlineLevel="0" max="9" min="9" style="0" width="11.71"/>
    <col collapsed="false" customWidth="true" hidden="false" outlineLevel="0" max="10" min="10" style="0" width="10.57"/>
    <col collapsed="false" customWidth="true" hidden="false" outlineLevel="0" max="42" min="11" style="0" width="8.68"/>
    <col collapsed="false" customWidth="true" hidden="true" outlineLevel="0" max="45" min="43" style="0" width="9.14"/>
    <col collapsed="false" customWidth="true" hidden="false" outlineLevel="0" max="46" min="46" style="0" width="6.29"/>
    <col collapsed="false" customWidth="true" hidden="false" outlineLevel="0" max="47" min="47" style="0" width="39.29"/>
    <col collapsed="false" customWidth="true" hidden="true" outlineLevel="0" max="79" min="48" style="0" width="9.14"/>
    <col collapsed="false" customWidth="false" hidden="true" outlineLevel="0" max="131" min="80" style="0" width="11.53"/>
    <col collapsed="false" customWidth="true" hidden="false" outlineLevel="0" max="132" min="132" style="0" width="12.15"/>
    <col collapsed="false" customWidth="true" hidden="false" outlineLevel="0" max="133" min="133" style="0" width="8.57"/>
    <col collapsed="false" customWidth="true" hidden="false" outlineLevel="0" max="134" min="134" style="0" width="7.57"/>
    <col collapsed="false" customWidth="true" hidden="false" outlineLevel="0" max="135" min="135" style="0" width="8.71"/>
    <col collapsed="false" customWidth="true" hidden="false" outlineLevel="0" max="136" min="136" style="0" width="10.57"/>
    <col collapsed="false" customWidth="false" hidden="true" outlineLevel="0" max="151" min="137" style="0" width="11.53"/>
    <col collapsed="false" customWidth="true" hidden="false" outlineLevel="0" max="152" min="152" style="0" width="12.15"/>
    <col collapsed="false" customWidth="true" hidden="false" outlineLevel="0" max="153" min="153" style="0" width="8.29"/>
    <col collapsed="false" customWidth="true" hidden="false" outlineLevel="0" max="154" min="154" style="0" width="7.86"/>
    <col collapsed="false" customWidth="true" hidden="false" outlineLevel="0" max="156" min="155" style="0" width="8.68"/>
    <col collapsed="false" customWidth="false" hidden="true" outlineLevel="0" max="171" min="157" style="0" width="11.53"/>
    <col collapsed="false" customWidth="true" hidden="false" outlineLevel="0" max="172" min="172" style="0" width="12.15"/>
    <col collapsed="false" customWidth="true" hidden="false" outlineLevel="0" max="173" min="173" style="0" width="7.29"/>
    <col collapsed="false" customWidth="true" hidden="false" outlineLevel="0" max="174" min="174" style="0" width="7.42"/>
    <col collapsed="false" customWidth="true" hidden="false" outlineLevel="0" max="176" min="175" style="0" width="8.68"/>
    <col collapsed="false" customWidth="true" hidden="true" outlineLevel="0" max="209" min="177" style="0" width="9.14"/>
    <col collapsed="false" customWidth="false" hidden="true" outlineLevel="0" max="251" min="210" style="0" width="11.53"/>
    <col collapsed="false" customWidth="true" hidden="false" outlineLevel="0" max="252" min="252" style="0" width="12.15"/>
    <col collapsed="false" customWidth="true" hidden="false" outlineLevel="0" max="253" min="253" style="0" width="6.85"/>
    <col collapsed="false" customWidth="true" hidden="false" outlineLevel="0" max="254" min="254" style="0" width="7.29"/>
    <col collapsed="false" customWidth="true" hidden="false" outlineLevel="0" max="256" min="255" style="0" width="8.68"/>
    <col collapsed="false" customWidth="true" hidden="false" outlineLevel="0" max="257" min="257" style="0" width="12.15"/>
    <col collapsed="false" customWidth="true" hidden="false" outlineLevel="0" max="258" min="258" style="0" width="7.71"/>
    <col collapsed="false" customWidth="true" hidden="false" outlineLevel="0" max="259" min="259" style="0" width="7.42"/>
    <col collapsed="false" customWidth="true" hidden="false" outlineLevel="0" max="261" min="260" style="0" width="8.68"/>
    <col collapsed="false" customWidth="true" hidden="false" outlineLevel="0" max="262" min="262" style="0" width="12.15"/>
    <col collapsed="false" customWidth="true" hidden="false" outlineLevel="0" max="264" min="263" style="0" width="6.85"/>
    <col collapsed="false" customWidth="true" hidden="false" outlineLevel="0" max="298" min="265" style="0" width="8.68"/>
    <col collapsed="false" customWidth="false" hidden="true" outlineLevel="0" max="301" min="299" style="0" width="11.53"/>
    <col collapsed="false" customWidth="true" hidden="false" outlineLevel="0" max="302" min="302" style="0" width="6.29"/>
    <col collapsed="false" customWidth="true" hidden="false" outlineLevel="0" max="303" min="303" style="0" width="39.29"/>
    <col collapsed="false" customWidth="false" hidden="true" outlineLevel="0" max="387" min="304" style="0" width="11.53"/>
    <col collapsed="false" customWidth="true" hidden="false" outlineLevel="0" max="388" min="388" style="0" width="12.15"/>
    <col collapsed="false" customWidth="true" hidden="false" outlineLevel="0" max="389" min="389" style="0" width="8.57"/>
    <col collapsed="false" customWidth="true" hidden="false" outlineLevel="0" max="390" min="390" style="0" width="7.57"/>
    <col collapsed="false" customWidth="true" hidden="false" outlineLevel="0" max="391" min="391" style="0" width="8.71"/>
    <col collapsed="false" customWidth="true" hidden="false" outlineLevel="0" max="392" min="392" style="0" width="10.57"/>
    <col collapsed="false" customWidth="false" hidden="true" outlineLevel="0" max="407" min="393" style="0" width="11.53"/>
    <col collapsed="false" customWidth="true" hidden="false" outlineLevel="0" max="408" min="408" style="0" width="12.15"/>
    <col collapsed="false" customWidth="true" hidden="false" outlineLevel="0" max="409" min="409" style="0" width="8.29"/>
    <col collapsed="false" customWidth="true" hidden="false" outlineLevel="0" max="410" min="410" style="0" width="7.86"/>
    <col collapsed="false" customWidth="true" hidden="false" outlineLevel="0" max="412" min="411" style="0" width="8.68"/>
    <col collapsed="false" customWidth="false" hidden="true" outlineLevel="0" max="427" min="413" style="0" width="11.53"/>
    <col collapsed="false" customWidth="true" hidden="false" outlineLevel="0" max="428" min="428" style="0" width="12.15"/>
    <col collapsed="false" customWidth="true" hidden="false" outlineLevel="0" max="429" min="429" style="0" width="7.29"/>
    <col collapsed="false" customWidth="true" hidden="false" outlineLevel="0" max="430" min="430" style="0" width="7.42"/>
    <col collapsed="false" customWidth="true" hidden="false" outlineLevel="0" max="432" min="431" style="0" width="8.68"/>
    <col collapsed="false" customWidth="false" hidden="true" outlineLevel="0" max="507" min="433" style="0" width="11.53"/>
    <col collapsed="false" customWidth="true" hidden="false" outlineLevel="0" max="508" min="508" style="0" width="12.15"/>
    <col collapsed="false" customWidth="true" hidden="false" outlineLevel="0" max="509" min="509" style="0" width="6.85"/>
    <col collapsed="false" customWidth="true" hidden="false" outlineLevel="0" max="510" min="510" style="0" width="7.29"/>
    <col collapsed="false" customWidth="true" hidden="false" outlineLevel="0" max="512" min="511" style="0" width="8.68"/>
    <col collapsed="false" customWidth="true" hidden="false" outlineLevel="0" max="513" min="513" style="0" width="12.15"/>
    <col collapsed="false" customWidth="true" hidden="false" outlineLevel="0" max="514" min="514" style="0" width="7.71"/>
    <col collapsed="false" customWidth="true" hidden="false" outlineLevel="0" max="515" min="515" style="0" width="7.42"/>
    <col collapsed="false" customWidth="true" hidden="false" outlineLevel="0" max="517" min="516" style="0" width="8.68"/>
    <col collapsed="false" customWidth="true" hidden="false" outlineLevel="0" max="518" min="518" style="0" width="12.15"/>
    <col collapsed="false" customWidth="true" hidden="false" outlineLevel="0" max="520" min="519" style="0" width="6.85"/>
    <col collapsed="false" customWidth="true" hidden="false" outlineLevel="0" max="554" min="521" style="0" width="8.68"/>
    <col collapsed="false" customWidth="false" hidden="true" outlineLevel="0" max="557" min="555" style="0" width="11.53"/>
    <col collapsed="false" customWidth="true" hidden="false" outlineLevel="0" max="558" min="558" style="0" width="6.29"/>
    <col collapsed="false" customWidth="true" hidden="false" outlineLevel="0" max="559" min="559" style="0" width="39.29"/>
    <col collapsed="false" customWidth="false" hidden="true" outlineLevel="0" max="643" min="560" style="0" width="11.53"/>
    <col collapsed="false" customWidth="true" hidden="false" outlineLevel="0" max="644" min="644" style="0" width="12.15"/>
    <col collapsed="false" customWidth="true" hidden="false" outlineLevel="0" max="645" min="645" style="0" width="8.57"/>
    <col collapsed="false" customWidth="true" hidden="false" outlineLevel="0" max="646" min="646" style="0" width="7.57"/>
    <col collapsed="false" customWidth="true" hidden="false" outlineLevel="0" max="647" min="647" style="0" width="8.71"/>
    <col collapsed="false" customWidth="true" hidden="false" outlineLevel="0" max="648" min="648" style="0" width="10.57"/>
    <col collapsed="false" customWidth="false" hidden="true" outlineLevel="0" max="663" min="649" style="0" width="11.53"/>
    <col collapsed="false" customWidth="true" hidden="false" outlineLevel="0" max="664" min="664" style="0" width="12.15"/>
    <col collapsed="false" customWidth="true" hidden="false" outlineLevel="0" max="665" min="665" style="0" width="8.29"/>
    <col collapsed="false" customWidth="true" hidden="false" outlineLevel="0" max="666" min="666" style="0" width="7.86"/>
    <col collapsed="false" customWidth="true" hidden="false" outlineLevel="0" max="668" min="667" style="0" width="8.68"/>
    <col collapsed="false" customWidth="false" hidden="true" outlineLevel="0" max="683" min="669" style="0" width="11.53"/>
    <col collapsed="false" customWidth="true" hidden="false" outlineLevel="0" max="684" min="684" style="0" width="12.15"/>
    <col collapsed="false" customWidth="true" hidden="false" outlineLevel="0" max="685" min="685" style="0" width="7.29"/>
    <col collapsed="false" customWidth="true" hidden="false" outlineLevel="0" max="686" min="686" style="0" width="7.42"/>
    <col collapsed="false" customWidth="true" hidden="false" outlineLevel="0" max="688" min="687" style="0" width="8.68"/>
    <col collapsed="false" customWidth="false" hidden="true" outlineLevel="0" max="763" min="689" style="0" width="11.53"/>
    <col collapsed="false" customWidth="true" hidden="false" outlineLevel="0" max="764" min="764" style="0" width="12.15"/>
    <col collapsed="false" customWidth="true" hidden="false" outlineLevel="0" max="765" min="765" style="0" width="6.85"/>
    <col collapsed="false" customWidth="true" hidden="false" outlineLevel="0" max="766" min="766" style="0" width="7.29"/>
    <col collapsed="false" customWidth="true" hidden="false" outlineLevel="0" max="768" min="767" style="0" width="8.68"/>
    <col collapsed="false" customWidth="true" hidden="false" outlineLevel="0" max="769" min="769" style="0" width="12.15"/>
    <col collapsed="false" customWidth="true" hidden="false" outlineLevel="0" max="770" min="770" style="0" width="7.71"/>
    <col collapsed="false" customWidth="true" hidden="false" outlineLevel="0" max="771" min="771" style="0" width="7.42"/>
    <col collapsed="false" customWidth="true" hidden="false" outlineLevel="0" max="773" min="772" style="0" width="8.68"/>
    <col collapsed="false" customWidth="true" hidden="false" outlineLevel="0" max="774" min="774" style="0" width="12.15"/>
    <col collapsed="false" customWidth="true" hidden="false" outlineLevel="0" max="776" min="775" style="0" width="6.85"/>
    <col collapsed="false" customWidth="true" hidden="false" outlineLevel="0" max="810" min="777" style="0" width="8.68"/>
    <col collapsed="false" customWidth="false" hidden="true" outlineLevel="0" max="813" min="811" style="0" width="11.53"/>
    <col collapsed="false" customWidth="true" hidden="false" outlineLevel="0" max="814" min="814" style="0" width="6.29"/>
    <col collapsed="false" customWidth="true" hidden="false" outlineLevel="0" max="815" min="815" style="0" width="39.29"/>
    <col collapsed="false" customWidth="false" hidden="true" outlineLevel="0" max="899" min="816" style="0" width="11.53"/>
    <col collapsed="false" customWidth="true" hidden="false" outlineLevel="0" max="900" min="900" style="0" width="12.15"/>
    <col collapsed="false" customWidth="true" hidden="false" outlineLevel="0" max="901" min="901" style="0" width="8.57"/>
    <col collapsed="false" customWidth="true" hidden="false" outlineLevel="0" max="902" min="902" style="0" width="7.57"/>
    <col collapsed="false" customWidth="true" hidden="false" outlineLevel="0" max="903" min="903" style="0" width="8.71"/>
    <col collapsed="false" customWidth="true" hidden="false" outlineLevel="0" max="904" min="904" style="0" width="10.57"/>
    <col collapsed="false" customWidth="false" hidden="true" outlineLevel="0" max="919" min="905" style="0" width="11.53"/>
    <col collapsed="false" customWidth="true" hidden="false" outlineLevel="0" max="920" min="920" style="0" width="12.15"/>
    <col collapsed="false" customWidth="true" hidden="false" outlineLevel="0" max="921" min="921" style="0" width="8.29"/>
    <col collapsed="false" customWidth="true" hidden="false" outlineLevel="0" max="922" min="922" style="0" width="7.86"/>
    <col collapsed="false" customWidth="true" hidden="false" outlineLevel="0" max="924" min="923" style="0" width="8.68"/>
    <col collapsed="false" customWidth="false" hidden="true" outlineLevel="0" max="939" min="925" style="0" width="11.53"/>
    <col collapsed="false" customWidth="true" hidden="false" outlineLevel="0" max="940" min="940" style="0" width="12.15"/>
    <col collapsed="false" customWidth="true" hidden="false" outlineLevel="0" max="941" min="941" style="0" width="7.29"/>
    <col collapsed="false" customWidth="true" hidden="false" outlineLevel="0" max="942" min="942" style="0" width="7.42"/>
    <col collapsed="false" customWidth="true" hidden="false" outlineLevel="0" max="944" min="943" style="0" width="8.68"/>
    <col collapsed="false" customWidth="false" hidden="true" outlineLevel="0" max="1019" min="945" style="0" width="11.53"/>
    <col collapsed="false" customWidth="true" hidden="false" outlineLevel="0" max="1020" min="1020" style="0" width="12.15"/>
    <col collapsed="false" customWidth="true" hidden="false" outlineLevel="0" max="1021" min="1021" style="0" width="6.85"/>
    <col collapsed="false" customWidth="true" hidden="false" outlineLevel="0" max="1022" min="1022" style="0" width="7.29"/>
    <col collapsed="false" customWidth="true" hidden="false" outlineLevel="0" max="1024" min="1023" style="0" width="8.68"/>
    <col collapsed="false" customWidth="true" hidden="false" outlineLevel="0" max="1025" min="1025" style="0" width="12.15"/>
    <col collapsed="false" customWidth="true" hidden="false" outlineLevel="0" max="1026" min="1026" style="0" width="7.71"/>
    <col collapsed="false" customWidth="true" hidden="false" outlineLevel="0" max="1027" min="1027" style="0" width="7.42"/>
    <col collapsed="false" customWidth="true" hidden="false" outlineLevel="0" max="1029" min="1028" style="0" width="8.68"/>
    <col collapsed="false" customWidth="true" hidden="false" outlineLevel="0" max="1030" min="1030" style="0" width="12.15"/>
    <col collapsed="false" customWidth="true" hidden="false" outlineLevel="0" max="1032" min="1031" style="0" width="6.85"/>
    <col collapsed="false" customWidth="true" hidden="false" outlineLevel="0" max="1066" min="1033" style="0" width="8.68"/>
    <col collapsed="false" customWidth="false" hidden="true" outlineLevel="0" max="1069" min="1067" style="0" width="11.53"/>
    <col collapsed="false" customWidth="true" hidden="false" outlineLevel="0" max="1070" min="1070" style="0" width="6.29"/>
    <col collapsed="false" customWidth="true" hidden="false" outlineLevel="0" max="1071" min="1071" style="0" width="39.29"/>
    <col collapsed="false" customWidth="false" hidden="true" outlineLevel="0" max="1155" min="1072" style="0" width="11.53"/>
    <col collapsed="false" customWidth="true" hidden="false" outlineLevel="0" max="1156" min="1156" style="0" width="12.15"/>
    <col collapsed="false" customWidth="true" hidden="false" outlineLevel="0" max="1157" min="1157" style="0" width="8.57"/>
    <col collapsed="false" customWidth="true" hidden="false" outlineLevel="0" max="1158" min="1158" style="0" width="7.57"/>
    <col collapsed="false" customWidth="true" hidden="false" outlineLevel="0" max="1159" min="1159" style="0" width="8.71"/>
    <col collapsed="false" customWidth="true" hidden="false" outlineLevel="0" max="1160" min="1160" style="0" width="10.57"/>
    <col collapsed="false" customWidth="false" hidden="true" outlineLevel="0" max="1175" min="1161" style="0" width="11.53"/>
    <col collapsed="false" customWidth="true" hidden="false" outlineLevel="0" max="1176" min="1176" style="0" width="12.15"/>
    <col collapsed="false" customWidth="true" hidden="false" outlineLevel="0" max="1177" min="1177" style="0" width="8.29"/>
    <col collapsed="false" customWidth="true" hidden="false" outlineLevel="0" max="1178" min="1178" style="0" width="7.86"/>
    <col collapsed="false" customWidth="true" hidden="false" outlineLevel="0" max="1180" min="1179" style="0" width="8.68"/>
    <col collapsed="false" customWidth="false" hidden="true" outlineLevel="0" max="1195" min="1181" style="0" width="11.53"/>
    <col collapsed="false" customWidth="true" hidden="false" outlineLevel="0" max="1196" min="1196" style="0" width="12.15"/>
    <col collapsed="false" customWidth="true" hidden="false" outlineLevel="0" max="1197" min="1197" style="0" width="7.29"/>
    <col collapsed="false" customWidth="true" hidden="false" outlineLevel="0" max="1198" min="1198" style="0" width="7.42"/>
    <col collapsed="false" customWidth="true" hidden="false" outlineLevel="0" max="1200" min="1199" style="0" width="8.68"/>
    <col collapsed="false" customWidth="false" hidden="true" outlineLevel="0" max="1275" min="1201" style="0" width="11.53"/>
    <col collapsed="false" customWidth="true" hidden="false" outlineLevel="0" max="1276" min="1276" style="0" width="12.15"/>
    <col collapsed="false" customWidth="true" hidden="false" outlineLevel="0" max="1277" min="1277" style="0" width="6.85"/>
    <col collapsed="false" customWidth="true" hidden="false" outlineLevel="0" max="1278" min="1278" style="0" width="7.29"/>
    <col collapsed="false" customWidth="true" hidden="false" outlineLevel="0" max="1280" min="1279" style="0" width="8.68"/>
    <col collapsed="false" customWidth="true" hidden="false" outlineLevel="0" max="1281" min="1281" style="0" width="12.15"/>
    <col collapsed="false" customWidth="true" hidden="false" outlineLevel="0" max="1282" min="1282" style="0" width="7.71"/>
    <col collapsed="false" customWidth="true" hidden="false" outlineLevel="0" max="1283" min="1283" style="0" width="7.42"/>
    <col collapsed="false" customWidth="true" hidden="false" outlineLevel="0" max="1285" min="1284" style="0" width="8.68"/>
    <col collapsed="false" customWidth="true" hidden="false" outlineLevel="0" max="1286" min="1286" style="0" width="12.15"/>
    <col collapsed="false" customWidth="true" hidden="false" outlineLevel="0" max="1288" min="1287" style="0" width="6.85"/>
    <col collapsed="false" customWidth="true" hidden="false" outlineLevel="0" max="1322" min="1289" style="0" width="8.68"/>
    <col collapsed="false" customWidth="false" hidden="true" outlineLevel="0" max="1325" min="1323" style="0" width="11.53"/>
    <col collapsed="false" customWidth="true" hidden="false" outlineLevel="0" max="1326" min="1326" style="0" width="6.29"/>
    <col collapsed="false" customWidth="true" hidden="false" outlineLevel="0" max="1327" min="1327" style="0" width="39.29"/>
    <col collapsed="false" customWidth="false" hidden="true" outlineLevel="0" max="1411" min="1328" style="0" width="11.53"/>
    <col collapsed="false" customWidth="true" hidden="false" outlineLevel="0" max="1412" min="1412" style="0" width="12.15"/>
    <col collapsed="false" customWidth="true" hidden="false" outlineLevel="0" max="1413" min="1413" style="0" width="8.57"/>
    <col collapsed="false" customWidth="true" hidden="false" outlineLevel="0" max="1414" min="1414" style="0" width="7.57"/>
    <col collapsed="false" customWidth="true" hidden="false" outlineLevel="0" max="1415" min="1415" style="0" width="8.71"/>
    <col collapsed="false" customWidth="true" hidden="false" outlineLevel="0" max="1416" min="1416" style="0" width="10.57"/>
    <col collapsed="false" customWidth="false" hidden="true" outlineLevel="0" max="1431" min="1417" style="0" width="11.53"/>
    <col collapsed="false" customWidth="true" hidden="false" outlineLevel="0" max="1432" min="1432" style="0" width="12.15"/>
    <col collapsed="false" customWidth="true" hidden="false" outlineLevel="0" max="1433" min="1433" style="0" width="8.29"/>
    <col collapsed="false" customWidth="true" hidden="false" outlineLevel="0" max="1434" min="1434" style="0" width="7.86"/>
    <col collapsed="false" customWidth="true" hidden="false" outlineLevel="0" max="1436" min="1435" style="0" width="8.68"/>
    <col collapsed="false" customWidth="false" hidden="true" outlineLevel="0" max="1451" min="1437" style="0" width="11.53"/>
    <col collapsed="false" customWidth="true" hidden="false" outlineLevel="0" max="1452" min="1452" style="0" width="12.15"/>
    <col collapsed="false" customWidth="true" hidden="false" outlineLevel="0" max="1453" min="1453" style="0" width="7.29"/>
    <col collapsed="false" customWidth="true" hidden="false" outlineLevel="0" max="1454" min="1454" style="0" width="7.42"/>
    <col collapsed="false" customWidth="true" hidden="false" outlineLevel="0" max="1456" min="1455" style="0" width="8.68"/>
    <col collapsed="false" customWidth="false" hidden="true" outlineLevel="0" max="1531" min="1457" style="0" width="11.53"/>
    <col collapsed="false" customWidth="true" hidden="false" outlineLevel="0" max="1532" min="1532" style="0" width="12.15"/>
    <col collapsed="false" customWidth="true" hidden="false" outlineLevel="0" max="1533" min="1533" style="0" width="6.85"/>
    <col collapsed="false" customWidth="true" hidden="false" outlineLevel="0" max="1534" min="1534" style="0" width="7.29"/>
    <col collapsed="false" customWidth="true" hidden="false" outlineLevel="0" max="1536" min="1535" style="0" width="8.68"/>
    <col collapsed="false" customWidth="true" hidden="false" outlineLevel="0" max="1537" min="1537" style="0" width="12.15"/>
    <col collapsed="false" customWidth="true" hidden="false" outlineLevel="0" max="1538" min="1538" style="0" width="7.71"/>
    <col collapsed="false" customWidth="true" hidden="false" outlineLevel="0" max="1539" min="1539" style="0" width="7.42"/>
    <col collapsed="false" customWidth="true" hidden="false" outlineLevel="0" max="1541" min="1540" style="0" width="8.68"/>
    <col collapsed="false" customWidth="true" hidden="false" outlineLevel="0" max="1542" min="1542" style="0" width="12.15"/>
    <col collapsed="false" customWidth="true" hidden="false" outlineLevel="0" max="1544" min="1543" style="0" width="6.85"/>
    <col collapsed="false" customWidth="true" hidden="false" outlineLevel="0" max="1578" min="1545" style="0" width="8.68"/>
    <col collapsed="false" customWidth="false" hidden="true" outlineLevel="0" max="1581" min="1579" style="0" width="11.53"/>
    <col collapsed="false" customWidth="true" hidden="false" outlineLevel="0" max="1582" min="1582" style="0" width="6.29"/>
    <col collapsed="false" customWidth="true" hidden="false" outlineLevel="0" max="1583" min="1583" style="0" width="39.29"/>
    <col collapsed="false" customWidth="false" hidden="true" outlineLevel="0" max="1667" min="1584" style="0" width="11.53"/>
    <col collapsed="false" customWidth="true" hidden="false" outlineLevel="0" max="1668" min="1668" style="0" width="12.15"/>
    <col collapsed="false" customWidth="true" hidden="false" outlineLevel="0" max="1669" min="1669" style="0" width="8.57"/>
    <col collapsed="false" customWidth="true" hidden="false" outlineLevel="0" max="1670" min="1670" style="0" width="7.57"/>
    <col collapsed="false" customWidth="true" hidden="false" outlineLevel="0" max="1671" min="1671" style="0" width="8.71"/>
    <col collapsed="false" customWidth="true" hidden="false" outlineLevel="0" max="1672" min="1672" style="0" width="10.57"/>
    <col collapsed="false" customWidth="false" hidden="true" outlineLevel="0" max="1687" min="1673" style="0" width="11.53"/>
    <col collapsed="false" customWidth="true" hidden="false" outlineLevel="0" max="1688" min="1688" style="0" width="12.15"/>
    <col collapsed="false" customWidth="true" hidden="false" outlineLevel="0" max="1689" min="1689" style="0" width="8.29"/>
    <col collapsed="false" customWidth="true" hidden="false" outlineLevel="0" max="1690" min="1690" style="0" width="7.86"/>
    <col collapsed="false" customWidth="true" hidden="false" outlineLevel="0" max="1692" min="1691" style="0" width="8.68"/>
    <col collapsed="false" customWidth="false" hidden="true" outlineLevel="0" max="1707" min="1693" style="0" width="11.53"/>
    <col collapsed="false" customWidth="true" hidden="false" outlineLevel="0" max="1708" min="1708" style="0" width="12.15"/>
    <col collapsed="false" customWidth="true" hidden="false" outlineLevel="0" max="1709" min="1709" style="0" width="7.29"/>
    <col collapsed="false" customWidth="true" hidden="false" outlineLevel="0" max="1710" min="1710" style="0" width="7.42"/>
    <col collapsed="false" customWidth="true" hidden="false" outlineLevel="0" max="1712" min="1711" style="0" width="8.68"/>
    <col collapsed="false" customWidth="false" hidden="true" outlineLevel="0" max="1787" min="1713" style="0" width="11.53"/>
    <col collapsed="false" customWidth="true" hidden="false" outlineLevel="0" max="1788" min="1788" style="0" width="12.15"/>
    <col collapsed="false" customWidth="true" hidden="false" outlineLevel="0" max="1789" min="1789" style="0" width="6.85"/>
    <col collapsed="false" customWidth="true" hidden="false" outlineLevel="0" max="1790" min="1790" style="0" width="7.29"/>
    <col collapsed="false" customWidth="true" hidden="false" outlineLevel="0" max="1792" min="1791" style="0" width="8.68"/>
    <col collapsed="false" customWidth="true" hidden="false" outlineLevel="0" max="1793" min="1793" style="0" width="12.15"/>
    <col collapsed="false" customWidth="true" hidden="false" outlineLevel="0" max="1794" min="1794" style="0" width="7.71"/>
    <col collapsed="false" customWidth="true" hidden="false" outlineLevel="0" max="1795" min="1795" style="0" width="7.42"/>
    <col collapsed="false" customWidth="true" hidden="false" outlineLevel="0" max="1797" min="1796" style="0" width="8.68"/>
    <col collapsed="false" customWidth="true" hidden="false" outlineLevel="0" max="1798" min="1798" style="0" width="12.15"/>
    <col collapsed="false" customWidth="true" hidden="false" outlineLevel="0" max="1800" min="1799" style="0" width="6.85"/>
    <col collapsed="false" customWidth="true" hidden="false" outlineLevel="0" max="1834" min="1801" style="0" width="8.68"/>
    <col collapsed="false" customWidth="false" hidden="true" outlineLevel="0" max="1837" min="1835" style="0" width="11.53"/>
    <col collapsed="false" customWidth="true" hidden="false" outlineLevel="0" max="1838" min="1838" style="0" width="6.29"/>
    <col collapsed="false" customWidth="true" hidden="false" outlineLevel="0" max="1839" min="1839" style="0" width="39.29"/>
    <col collapsed="false" customWidth="false" hidden="true" outlineLevel="0" max="1923" min="1840" style="0" width="11.53"/>
    <col collapsed="false" customWidth="true" hidden="false" outlineLevel="0" max="1924" min="1924" style="0" width="12.15"/>
    <col collapsed="false" customWidth="true" hidden="false" outlineLevel="0" max="1925" min="1925" style="0" width="8.57"/>
    <col collapsed="false" customWidth="true" hidden="false" outlineLevel="0" max="1926" min="1926" style="0" width="7.57"/>
    <col collapsed="false" customWidth="true" hidden="false" outlineLevel="0" max="1927" min="1927" style="0" width="8.71"/>
    <col collapsed="false" customWidth="true" hidden="false" outlineLevel="0" max="1928" min="1928" style="0" width="10.57"/>
    <col collapsed="false" customWidth="false" hidden="true" outlineLevel="0" max="1943" min="1929" style="0" width="11.53"/>
    <col collapsed="false" customWidth="true" hidden="false" outlineLevel="0" max="1944" min="1944" style="0" width="12.15"/>
    <col collapsed="false" customWidth="true" hidden="false" outlineLevel="0" max="1945" min="1945" style="0" width="8.29"/>
    <col collapsed="false" customWidth="true" hidden="false" outlineLevel="0" max="1946" min="1946" style="0" width="7.86"/>
    <col collapsed="false" customWidth="true" hidden="false" outlineLevel="0" max="1948" min="1947" style="0" width="8.68"/>
    <col collapsed="false" customWidth="false" hidden="true" outlineLevel="0" max="1963" min="1949" style="0" width="11.53"/>
    <col collapsed="false" customWidth="true" hidden="false" outlineLevel="0" max="1964" min="1964" style="0" width="12.15"/>
    <col collapsed="false" customWidth="true" hidden="false" outlineLevel="0" max="1965" min="1965" style="0" width="7.29"/>
    <col collapsed="false" customWidth="true" hidden="false" outlineLevel="0" max="1966" min="1966" style="0" width="7.42"/>
    <col collapsed="false" customWidth="true" hidden="false" outlineLevel="0" max="1968" min="1967" style="0" width="8.68"/>
    <col collapsed="false" customWidth="false" hidden="true" outlineLevel="0" max="2043" min="1969" style="0" width="11.53"/>
    <col collapsed="false" customWidth="true" hidden="false" outlineLevel="0" max="2044" min="2044" style="0" width="12.15"/>
    <col collapsed="false" customWidth="true" hidden="false" outlineLevel="0" max="2045" min="2045" style="0" width="6.85"/>
    <col collapsed="false" customWidth="true" hidden="false" outlineLevel="0" max="2046" min="2046" style="0" width="7.29"/>
    <col collapsed="false" customWidth="true" hidden="false" outlineLevel="0" max="2048" min="2047" style="0" width="8.68"/>
    <col collapsed="false" customWidth="true" hidden="false" outlineLevel="0" max="2049" min="2049" style="0" width="12.15"/>
    <col collapsed="false" customWidth="true" hidden="false" outlineLevel="0" max="2050" min="2050" style="0" width="7.71"/>
    <col collapsed="false" customWidth="true" hidden="false" outlineLevel="0" max="2051" min="2051" style="0" width="7.42"/>
    <col collapsed="false" customWidth="true" hidden="false" outlineLevel="0" max="2053" min="2052" style="0" width="8.68"/>
    <col collapsed="false" customWidth="true" hidden="false" outlineLevel="0" max="2054" min="2054" style="0" width="12.15"/>
    <col collapsed="false" customWidth="true" hidden="false" outlineLevel="0" max="2056" min="2055" style="0" width="6.85"/>
    <col collapsed="false" customWidth="true" hidden="false" outlineLevel="0" max="2090" min="2057" style="0" width="8.68"/>
    <col collapsed="false" customWidth="false" hidden="true" outlineLevel="0" max="2093" min="2091" style="0" width="11.53"/>
    <col collapsed="false" customWidth="true" hidden="false" outlineLevel="0" max="2094" min="2094" style="0" width="6.29"/>
    <col collapsed="false" customWidth="true" hidden="false" outlineLevel="0" max="2095" min="2095" style="0" width="39.29"/>
    <col collapsed="false" customWidth="false" hidden="true" outlineLevel="0" max="2179" min="2096" style="0" width="11.53"/>
    <col collapsed="false" customWidth="true" hidden="false" outlineLevel="0" max="2180" min="2180" style="0" width="12.15"/>
    <col collapsed="false" customWidth="true" hidden="false" outlineLevel="0" max="2181" min="2181" style="0" width="8.57"/>
    <col collapsed="false" customWidth="true" hidden="false" outlineLevel="0" max="2182" min="2182" style="0" width="7.57"/>
    <col collapsed="false" customWidth="true" hidden="false" outlineLevel="0" max="2183" min="2183" style="0" width="8.71"/>
    <col collapsed="false" customWidth="true" hidden="false" outlineLevel="0" max="2184" min="2184" style="0" width="10.57"/>
    <col collapsed="false" customWidth="false" hidden="true" outlineLevel="0" max="2199" min="2185" style="0" width="11.53"/>
    <col collapsed="false" customWidth="true" hidden="false" outlineLevel="0" max="2200" min="2200" style="0" width="12.15"/>
    <col collapsed="false" customWidth="true" hidden="false" outlineLevel="0" max="2201" min="2201" style="0" width="8.29"/>
    <col collapsed="false" customWidth="true" hidden="false" outlineLevel="0" max="2202" min="2202" style="0" width="7.86"/>
    <col collapsed="false" customWidth="true" hidden="false" outlineLevel="0" max="2204" min="2203" style="0" width="8.68"/>
    <col collapsed="false" customWidth="false" hidden="true" outlineLevel="0" max="2219" min="2205" style="0" width="11.53"/>
    <col collapsed="false" customWidth="true" hidden="false" outlineLevel="0" max="2220" min="2220" style="0" width="12.15"/>
    <col collapsed="false" customWidth="true" hidden="false" outlineLevel="0" max="2221" min="2221" style="0" width="7.29"/>
    <col collapsed="false" customWidth="true" hidden="false" outlineLevel="0" max="2222" min="2222" style="0" width="7.42"/>
    <col collapsed="false" customWidth="true" hidden="false" outlineLevel="0" max="2224" min="2223" style="0" width="8.68"/>
    <col collapsed="false" customWidth="false" hidden="true" outlineLevel="0" max="2299" min="2225" style="0" width="11.53"/>
    <col collapsed="false" customWidth="true" hidden="false" outlineLevel="0" max="2300" min="2300" style="0" width="12.15"/>
    <col collapsed="false" customWidth="true" hidden="false" outlineLevel="0" max="2301" min="2301" style="0" width="6.85"/>
    <col collapsed="false" customWidth="true" hidden="false" outlineLevel="0" max="2302" min="2302" style="0" width="7.29"/>
    <col collapsed="false" customWidth="true" hidden="false" outlineLevel="0" max="2304" min="2303" style="0" width="8.68"/>
    <col collapsed="false" customWidth="true" hidden="false" outlineLevel="0" max="2305" min="2305" style="0" width="12.15"/>
    <col collapsed="false" customWidth="true" hidden="false" outlineLevel="0" max="2306" min="2306" style="0" width="7.71"/>
    <col collapsed="false" customWidth="true" hidden="false" outlineLevel="0" max="2307" min="2307" style="0" width="7.42"/>
    <col collapsed="false" customWidth="true" hidden="false" outlineLevel="0" max="2309" min="2308" style="0" width="8.68"/>
    <col collapsed="false" customWidth="true" hidden="false" outlineLevel="0" max="2310" min="2310" style="0" width="12.15"/>
    <col collapsed="false" customWidth="true" hidden="false" outlineLevel="0" max="2312" min="2311" style="0" width="6.85"/>
    <col collapsed="false" customWidth="true" hidden="false" outlineLevel="0" max="2346" min="2313" style="0" width="8.68"/>
    <col collapsed="false" customWidth="false" hidden="true" outlineLevel="0" max="2349" min="2347" style="0" width="11.53"/>
    <col collapsed="false" customWidth="true" hidden="false" outlineLevel="0" max="2350" min="2350" style="0" width="6.29"/>
    <col collapsed="false" customWidth="true" hidden="false" outlineLevel="0" max="2351" min="2351" style="0" width="39.29"/>
    <col collapsed="false" customWidth="false" hidden="true" outlineLevel="0" max="2435" min="2352" style="0" width="11.53"/>
    <col collapsed="false" customWidth="true" hidden="false" outlineLevel="0" max="2436" min="2436" style="0" width="12.15"/>
    <col collapsed="false" customWidth="true" hidden="false" outlineLevel="0" max="2437" min="2437" style="0" width="8.57"/>
    <col collapsed="false" customWidth="true" hidden="false" outlineLevel="0" max="2438" min="2438" style="0" width="7.57"/>
    <col collapsed="false" customWidth="true" hidden="false" outlineLevel="0" max="2439" min="2439" style="0" width="8.71"/>
    <col collapsed="false" customWidth="true" hidden="false" outlineLevel="0" max="2440" min="2440" style="0" width="10.57"/>
    <col collapsed="false" customWidth="false" hidden="true" outlineLevel="0" max="2455" min="2441" style="0" width="11.53"/>
    <col collapsed="false" customWidth="true" hidden="false" outlineLevel="0" max="2456" min="2456" style="0" width="12.15"/>
    <col collapsed="false" customWidth="true" hidden="false" outlineLevel="0" max="2457" min="2457" style="0" width="8.29"/>
    <col collapsed="false" customWidth="true" hidden="false" outlineLevel="0" max="2458" min="2458" style="0" width="7.86"/>
    <col collapsed="false" customWidth="true" hidden="false" outlineLevel="0" max="2460" min="2459" style="0" width="8.68"/>
    <col collapsed="false" customWidth="false" hidden="true" outlineLevel="0" max="2475" min="2461" style="0" width="11.53"/>
    <col collapsed="false" customWidth="true" hidden="false" outlineLevel="0" max="2476" min="2476" style="0" width="12.15"/>
    <col collapsed="false" customWidth="true" hidden="false" outlineLevel="0" max="2477" min="2477" style="0" width="7.29"/>
    <col collapsed="false" customWidth="true" hidden="false" outlineLevel="0" max="2478" min="2478" style="0" width="7.42"/>
    <col collapsed="false" customWidth="true" hidden="false" outlineLevel="0" max="2480" min="2479" style="0" width="8.68"/>
    <col collapsed="false" customWidth="false" hidden="true" outlineLevel="0" max="2555" min="2481" style="0" width="11.53"/>
    <col collapsed="false" customWidth="true" hidden="false" outlineLevel="0" max="2556" min="2556" style="0" width="12.15"/>
    <col collapsed="false" customWidth="true" hidden="false" outlineLevel="0" max="2557" min="2557" style="0" width="6.85"/>
    <col collapsed="false" customWidth="true" hidden="false" outlineLevel="0" max="2558" min="2558" style="0" width="7.29"/>
    <col collapsed="false" customWidth="true" hidden="false" outlineLevel="0" max="2560" min="2559" style="0" width="8.68"/>
    <col collapsed="false" customWidth="true" hidden="false" outlineLevel="0" max="2561" min="2561" style="0" width="12.15"/>
    <col collapsed="false" customWidth="true" hidden="false" outlineLevel="0" max="2562" min="2562" style="0" width="7.71"/>
    <col collapsed="false" customWidth="true" hidden="false" outlineLevel="0" max="2563" min="2563" style="0" width="7.42"/>
    <col collapsed="false" customWidth="true" hidden="false" outlineLevel="0" max="2565" min="2564" style="0" width="8.68"/>
    <col collapsed="false" customWidth="true" hidden="false" outlineLevel="0" max="2566" min="2566" style="0" width="12.15"/>
    <col collapsed="false" customWidth="true" hidden="false" outlineLevel="0" max="2568" min="2567" style="0" width="6.85"/>
    <col collapsed="false" customWidth="true" hidden="false" outlineLevel="0" max="2602" min="2569" style="0" width="8.68"/>
    <col collapsed="false" customWidth="false" hidden="true" outlineLevel="0" max="2605" min="2603" style="0" width="11.53"/>
    <col collapsed="false" customWidth="true" hidden="false" outlineLevel="0" max="2606" min="2606" style="0" width="6.29"/>
    <col collapsed="false" customWidth="true" hidden="false" outlineLevel="0" max="2607" min="2607" style="0" width="39.29"/>
    <col collapsed="false" customWidth="false" hidden="true" outlineLevel="0" max="2691" min="2608" style="0" width="11.53"/>
    <col collapsed="false" customWidth="true" hidden="false" outlineLevel="0" max="2692" min="2692" style="0" width="12.15"/>
    <col collapsed="false" customWidth="true" hidden="false" outlineLevel="0" max="2693" min="2693" style="0" width="8.57"/>
    <col collapsed="false" customWidth="true" hidden="false" outlineLevel="0" max="2694" min="2694" style="0" width="7.57"/>
    <col collapsed="false" customWidth="true" hidden="false" outlineLevel="0" max="2695" min="2695" style="0" width="8.71"/>
    <col collapsed="false" customWidth="true" hidden="false" outlineLevel="0" max="2696" min="2696" style="0" width="10.57"/>
    <col collapsed="false" customWidth="false" hidden="true" outlineLevel="0" max="2711" min="2697" style="0" width="11.53"/>
    <col collapsed="false" customWidth="true" hidden="false" outlineLevel="0" max="2712" min="2712" style="0" width="12.15"/>
    <col collapsed="false" customWidth="true" hidden="false" outlineLevel="0" max="2713" min="2713" style="0" width="8.29"/>
    <col collapsed="false" customWidth="true" hidden="false" outlineLevel="0" max="2714" min="2714" style="0" width="7.86"/>
    <col collapsed="false" customWidth="true" hidden="false" outlineLevel="0" max="2716" min="2715" style="0" width="8.68"/>
    <col collapsed="false" customWidth="false" hidden="true" outlineLevel="0" max="2731" min="2717" style="0" width="11.53"/>
    <col collapsed="false" customWidth="true" hidden="false" outlineLevel="0" max="2732" min="2732" style="0" width="12.15"/>
    <col collapsed="false" customWidth="true" hidden="false" outlineLevel="0" max="2733" min="2733" style="0" width="7.29"/>
    <col collapsed="false" customWidth="true" hidden="false" outlineLevel="0" max="2734" min="2734" style="0" width="7.42"/>
    <col collapsed="false" customWidth="true" hidden="false" outlineLevel="0" max="2736" min="2735" style="0" width="8.68"/>
    <col collapsed="false" customWidth="false" hidden="true" outlineLevel="0" max="2811" min="2737" style="0" width="11.53"/>
    <col collapsed="false" customWidth="true" hidden="false" outlineLevel="0" max="2812" min="2812" style="0" width="12.15"/>
    <col collapsed="false" customWidth="true" hidden="false" outlineLevel="0" max="2813" min="2813" style="0" width="6.85"/>
    <col collapsed="false" customWidth="true" hidden="false" outlineLevel="0" max="2814" min="2814" style="0" width="7.29"/>
    <col collapsed="false" customWidth="true" hidden="false" outlineLevel="0" max="2816" min="2815" style="0" width="8.68"/>
    <col collapsed="false" customWidth="true" hidden="false" outlineLevel="0" max="2817" min="2817" style="0" width="12.15"/>
    <col collapsed="false" customWidth="true" hidden="false" outlineLevel="0" max="2818" min="2818" style="0" width="7.71"/>
    <col collapsed="false" customWidth="true" hidden="false" outlineLevel="0" max="2819" min="2819" style="0" width="7.42"/>
    <col collapsed="false" customWidth="true" hidden="false" outlineLevel="0" max="2821" min="2820" style="0" width="8.68"/>
    <col collapsed="false" customWidth="true" hidden="false" outlineLevel="0" max="2822" min="2822" style="0" width="12.15"/>
    <col collapsed="false" customWidth="true" hidden="false" outlineLevel="0" max="2824" min="2823" style="0" width="6.85"/>
    <col collapsed="false" customWidth="true" hidden="false" outlineLevel="0" max="2858" min="2825" style="0" width="8.68"/>
    <col collapsed="false" customWidth="false" hidden="true" outlineLevel="0" max="2861" min="2859" style="0" width="11.53"/>
    <col collapsed="false" customWidth="true" hidden="false" outlineLevel="0" max="2862" min="2862" style="0" width="6.29"/>
    <col collapsed="false" customWidth="true" hidden="false" outlineLevel="0" max="2863" min="2863" style="0" width="39.29"/>
    <col collapsed="false" customWidth="false" hidden="true" outlineLevel="0" max="2947" min="2864" style="0" width="11.53"/>
    <col collapsed="false" customWidth="true" hidden="false" outlineLevel="0" max="2948" min="2948" style="0" width="12.15"/>
    <col collapsed="false" customWidth="true" hidden="false" outlineLevel="0" max="2949" min="2949" style="0" width="8.57"/>
    <col collapsed="false" customWidth="true" hidden="false" outlineLevel="0" max="2950" min="2950" style="0" width="7.57"/>
    <col collapsed="false" customWidth="true" hidden="false" outlineLevel="0" max="2951" min="2951" style="0" width="8.71"/>
    <col collapsed="false" customWidth="true" hidden="false" outlineLevel="0" max="2952" min="2952" style="0" width="10.57"/>
    <col collapsed="false" customWidth="false" hidden="true" outlineLevel="0" max="2967" min="2953" style="0" width="11.53"/>
    <col collapsed="false" customWidth="true" hidden="false" outlineLevel="0" max="2968" min="2968" style="0" width="12.15"/>
    <col collapsed="false" customWidth="true" hidden="false" outlineLevel="0" max="2969" min="2969" style="0" width="8.29"/>
    <col collapsed="false" customWidth="true" hidden="false" outlineLevel="0" max="2970" min="2970" style="0" width="7.86"/>
    <col collapsed="false" customWidth="true" hidden="false" outlineLevel="0" max="2972" min="2971" style="0" width="8.68"/>
    <col collapsed="false" customWidth="false" hidden="true" outlineLevel="0" max="2987" min="2973" style="0" width="11.53"/>
    <col collapsed="false" customWidth="true" hidden="false" outlineLevel="0" max="2988" min="2988" style="0" width="12.15"/>
    <col collapsed="false" customWidth="true" hidden="false" outlineLevel="0" max="2989" min="2989" style="0" width="7.29"/>
    <col collapsed="false" customWidth="true" hidden="false" outlineLevel="0" max="2990" min="2990" style="0" width="7.42"/>
    <col collapsed="false" customWidth="true" hidden="false" outlineLevel="0" max="2992" min="2991" style="0" width="8.68"/>
    <col collapsed="false" customWidth="false" hidden="true" outlineLevel="0" max="3067" min="2993" style="0" width="11.53"/>
    <col collapsed="false" customWidth="true" hidden="false" outlineLevel="0" max="3068" min="3068" style="0" width="12.15"/>
    <col collapsed="false" customWidth="true" hidden="false" outlineLevel="0" max="3069" min="3069" style="0" width="6.85"/>
    <col collapsed="false" customWidth="true" hidden="false" outlineLevel="0" max="3070" min="3070" style="0" width="7.29"/>
    <col collapsed="false" customWidth="true" hidden="false" outlineLevel="0" max="3072" min="3071" style="0" width="8.68"/>
    <col collapsed="false" customWidth="true" hidden="false" outlineLevel="0" max="3073" min="3073" style="0" width="12.15"/>
    <col collapsed="false" customWidth="true" hidden="false" outlineLevel="0" max="3074" min="3074" style="0" width="7.71"/>
    <col collapsed="false" customWidth="true" hidden="false" outlineLevel="0" max="3075" min="3075" style="0" width="7.42"/>
    <col collapsed="false" customWidth="true" hidden="false" outlineLevel="0" max="3077" min="3076" style="0" width="8.68"/>
    <col collapsed="false" customWidth="true" hidden="false" outlineLevel="0" max="3078" min="3078" style="0" width="12.15"/>
    <col collapsed="false" customWidth="true" hidden="false" outlineLevel="0" max="3080" min="3079" style="0" width="6.85"/>
    <col collapsed="false" customWidth="true" hidden="false" outlineLevel="0" max="3114" min="3081" style="0" width="8.68"/>
    <col collapsed="false" customWidth="false" hidden="true" outlineLevel="0" max="3117" min="3115" style="0" width="11.53"/>
    <col collapsed="false" customWidth="true" hidden="false" outlineLevel="0" max="3118" min="3118" style="0" width="6.29"/>
    <col collapsed="false" customWidth="true" hidden="false" outlineLevel="0" max="3119" min="3119" style="0" width="39.29"/>
    <col collapsed="false" customWidth="false" hidden="true" outlineLevel="0" max="3203" min="3120" style="0" width="11.53"/>
    <col collapsed="false" customWidth="true" hidden="false" outlineLevel="0" max="3204" min="3204" style="0" width="12.15"/>
    <col collapsed="false" customWidth="true" hidden="false" outlineLevel="0" max="3205" min="3205" style="0" width="8.57"/>
    <col collapsed="false" customWidth="true" hidden="false" outlineLevel="0" max="3206" min="3206" style="0" width="7.57"/>
    <col collapsed="false" customWidth="true" hidden="false" outlineLevel="0" max="3207" min="3207" style="0" width="8.71"/>
    <col collapsed="false" customWidth="true" hidden="false" outlineLevel="0" max="3208" min="3208" style="0" width="10.57"/>
    <col collapsed="false" customWidth="false" hidden="true" outlineLevel="0" max="3223" min="3209" style="0" width="11.53"/>
    <col collapsed="false" customWidth="true" hidden="false" outlineLevel="0" max="3224" min="3224" style="0" width="12.15"/>
    <col collapsed="false" customWidth="true" hidden="false" outlineLevel="0" max="3225" min="3225" style="0" width="8.29"/>
    <col collapsed="false" customWidth="true" hidden="false" outlineLevel="0" max="3226" min="3226" style="0" width="7.86"/>
    <col collapsed="false" customWidth="true" hidden="false" outlineLevel="0" max="3228" min="3227" style="0" width="8.68"/>
    <col collapsed="false" customWidth="false" hidden="true" outlineLevel="0" max="3243" min="3229" style="0" width="11.53"/>
    <col collapsed="false" customWidth="true" hidden="false" outlineLevel="0" max="3244" min="3244" style="0" width="12.15"/>
    <col collapsed="false" customWidth="true" hidden="false" outlineLevel="0" max="3245" min="3245" style="0" width="7.29"/>
    <col collapsed="false" customWidth="true" hidden="false" outlineLevel="0" max="3246" min="3246" style="0" width="7.42"/>
    <col collapsed="false" customWidth="true" hidden="false" outlineLevel="0" max="3248" min="3247" style="0" width="8.68"/>
    <col collapsed="false" customWidth="false" hidden="true" outlineLevel="0" max="3323" min="3249" style="0" width="11.53"/>
    <col collapsed="false" customWidth="true" hidden="false" outlineLevel="0" max="3324" min="3324" style="0" width="12.15"/>
    <col collapsed="false" customWidth="true" hidden="false" outlineLevel="0" max="3325" min="3325" style="0" width="6.85"/>
    <col collapsed="false" customWidth="true" hidden="false" outlineLevel="0" max="3326" min="3326" style="0" width="7.29"/>
    <col collapsed="false" customWidth="true" hidden="false" outlineLevel="0" max="3328" min="3327" style="0" width="8.68"/>
    <col collapsed="false" customWidth="true" hidden="false" outlineLevel="0" max="3329" min="3329" style="0" width="12.15"/>
    <col collapsed="false" customWidth="true" hidden="false" outlineLevel="0" max="3330" min="3330" style="0" width="7.71"/>
    <col collapsed="false" customWidth="true" hidden="false" outlineLevel="0" max="3331" min="3331" style="0" width="7.42"/>
    <col collapsed="false" customWidth="true" hidden="false" outlineLevel="0" max="3333" min="3332" style="0" width="8.68"/>
    <col collapsed="false" customWidth="true" hidden="false" outlineLevel="0" max="3334" min="3334" style="0" width="12.15"/>
    <col collapsed="false" customWidth="true" hidden="false" outlineLevel="0" max="3336" min="3335" style="0" width="6.85"/>
    <col collapsed="false" customWidth="true" hidden="false" outlineLevel="0" max="3370" min="3337" style="0" width="8.68"/>
    <col collapsed="false" customWidth="false" hidden="true" outlineLevel="0" max="3373" min="3371" style="0" width="11.53"/>
    <col collapsed="false" customWidth="true" hidden="false" outlineLevel="0" max="3374" min="3374" style="0" width="6.29"/>
    <col collapsed="false" customWidth="true" hidden="false" outlineLevel="0" max="3375" min="3375" style="0" width="39.29"/>
    <col collapsed="false" customWidth="false" hidden="true" outlineLevel="0" max="3459" min="3376" style="0" width="11.53"/>
    <col collapsed="false" customWidth="true" hidden="false" outlineLevel="0" max="3460" min="3460" style="0" width="12.15"/>
    <col collapsed="false" customWidth="true" hidden="false" outlineLevel="0" max="3461" min="3461" style="0" width="8.57"/>
    <col collapsed="false" customWidth="true" hidden="false" outlineLevel="0" max="3462" min="3462" style="0" width="7.57"/>
    <col collapsed="false" customWidth="true" hidden="false" outlineLevel="0" max="3463" min="3463" style="0" width="8.71"/>
    <col collapsed="false" customWidth="true" hidden="false" outlineLevel="0" max="3464" min="3464" style="0" width="10.57"/>
    <col collapsed="false" customWidth="false" hidden="true" outlineLevel="0" max="3479" min="3465" style="0" width="11.53"/>
    <col collapsed="false" customWidth="true" hidden="false" outlineLevel="0" max="3480" min="3480" style="0" width="12.15"/>
    <col collapsed="false" customWidth="true" hidden="false" outlineLevel="0" max="3481" min="3481" style="0" width="8.29"/>
    <col collapsed="false" customWidth="true" hidden="false" outlineLevel="0" max="3482" min="3482" style="0" width="7.86"/>
    <col collapsed="false" customWidth="true" hidden="false" outlineLevel="0" max="3484" min="3483" style="0" width="8.68"/>
    <col collapsed="false" customWidth="false" hidden="true" outlineLevel="0" max="3499" min="3485" style="0" width="11.53"/>
    <col collapsed="false" customWidth="true" hidden="false" outlineLevel="0" max="3500" min="3500" style="0" width="12.15"/>
    <col collapsed="false" customWidth="true" hidden="false" outlineLevel="0" max="3501" min="3501" style="0" width="7.29"/>
    <col collapsed="false" customWidth="true" hidden="false" outlineLevel="0" max="3502" min="3502" style="0" width="7.42"/>
    <col collapsed="false" customWidth="true" hidden="false" outlineLevel="0" max="3504" min="3503" style="0" width="8.68"/>
    <col collapsed="false" customWidth="false" hidden="true" outlineLevel="0" max="3579" min="3505" style="0" width="11.53"/>
    <col collapsed="false" customWidth="true" hidden="false" outlineLevel="0" max="3580" min="3580" style="0" width="12.15"/>
    <col collapsed="false" customWidth="true" hidden="false" outlineLevel="0" max="3581" min="3581" style="0" width="6.85"/>
    <col collapsed="false" customWidth="true" hidden="false" outlineLevel="0" max="3582" min="3582" style="0" width="7.29"/>
    <col collapsed="false" customWidth="true" hidden="false" outlineLevel="0" max="3584" min="3583" style="0" width="8.68"/>
    <col collapsed="false" customWidth="true" hidden="false" outlineLevel="0" max="3585" min="3585" style="0" width="12.15"/>
    <col collapsed="false" customWidth="true" hidden="false" outlineLevel="0" max="3586" min="3586" style="0" width="7.71"/>
    <col collapsed="false" customWidth="true" hidden="false" outlineLevel="0" max="3587" min="3587" style="0" width="7.42"/>
    <col collapsed="false" customWidth="true" hidden="false" outlineLevel="0" max="3589" min="3588" style="0" width="8.68"/>
    <col collapsed="false" customWidth="true" hidden="false" outlineLevel="0" max="3590" min="3590" style="0" width="12.15"/>
    <col collapsed="false" customWidth="true" hidden="false" outlineLevel="0" max="3592" min="3591" style="0" width="6.85"/>
    <col collapsed="false" customWidth="true" hidden="false" outlineLevel="0" max="3626" min="3593" style="0" width="8.68"/>
    <col collapsed="false" customWidth="false" hidden="true" outlineLevel="0" max="3629" min="3627" style="0" width="11.53"/>
    <col collapsed="false" customWidth="true" hidden="false" outlineLevel="0" max="3630" min="3630" style="0" width="6.29"/>
    <col collapsed="false" customWidth="true" hidden="false" outlineLevel="0" max="3631" min="3631" style="0" width="39.29"/>
    <col collapsed="false" customWidth="false" hidden="true" outlineLevel="0" max="3715" min="3632" style="0" width="11.53"/>
    <col collapsed="false" customWidth="true" hidden="false" outlineLevel="0" max="3716" min="3716" style="0" width="12.15"/>
    <col collapsed="false" customWidth="true" hidden="false" outlineLevel="0" max="3717" min="3717" style="0" width="8.57"/>
    <col collapsed="false" customWidth="true" hidden="false" outlineLevel="0" max="3718" min="3718" style="0" width="7.57"/>
    <col collapsed="false" customWidth="true" hidden="false" outlineLevel="0" max="3719" min="3719" style="0" width="8.71"/>
    <col collapsed="false" customWidth="true" hidden="false" outlineLevel="0" max="3720" min="3720" style="0" width="10.57"/>
    <col collapsed="false" customWidth="false" hidden="true" outlineLevel="0" max="3735" min="3721" style="0" width="11.53"/>
    <col collapsed="false" customWidth="true" hidden="false" outlineLevel="0" max="3736" min="3736" style="0" width="12.15"/>
    <col collapsed="false" customWidth="true" hidden="false" outlineLevel="0" max="3737" min="3737" style="0" width="8.29"/>
    <col collapsed="false" customWidth="true" hidden="false" outlineLevel="0" max="3738" min="3738" style="0" width="7.86"/>
    <col collapsed="false" customWidth="true" hidden="false" outlineLevel="0" max="3740" min="3739" style="0" width="8.68"/>
    <col collapsed="false" customWidth="false" hidden="true" outlineLevel="0" max="3755" min="3741" style="0" width="11.53"/>
    <col collapsed="false" customWidth="true" hidden="false" outlineLevel="0" max="3756" min="3756" style="0" width="12.15"/>
    <col collapsed="false" customWidth="true" hidden="false" outlineLevel="0" max="3757" min="3757" style="0" width="7.29"/>
    <col collapsed="false" customWidth="true" hidden="false" outlineLevel="0" max="3758" min="3758" style="0" width="7.42"/>
    <col collapsed="false" customWidth="true" hidden="false" outlineLevel="0" max="3760" min="3759" style="0" width="8.68"/>
    <col collapsed="false" customWidth="false" hidden="true" outlineLevel="0" max="3835" min="3761" style="0" width="11.53"/>
    <col collapsed="false" customWidth="true" hidden="false" outlineLevel="0" max="3836" min="3836" style="0" width="12.15"/>
    <col collapsed="false" customWidth="true" hidden="false" outlineLevel="0" max="3837" min="3837" style="0" width="6.85"/>
    <col collapsed="false" customWidth="true" hidden="false" outlineLevel="0" max="3838" min="3838" style="0" width="7.29"/>
    <col collapsed="false" customWidth="true" hidden="false" outlineLevel="0" max="3840" min="3839" style="0" width="8.68"/>
    <col collapsed="false" customWidth="true" hidden="false" outlineLevel="0" max="3841" min="3841" style="0" width="12.15"/>
    <col collapsed="false" customWidth="true" hidden="false" outlineLevel="0" max="3842" min="3842" style="0" width="7.71"/>
    <col collapsed="false" customWidth="true" hidden="false" outlineLevel="0" max="3843" min="3843" style="0" width="7.42"/>
    <col collapsed="false" customWidth="true" hidden="false" outlineLevel="0" max="3845" min="3844" style="0" width="8.68"/>
    <col collapsed="false" customWidth="true" hidden="false" outlineLevel="0" max="3846" min="3846" style="0" width="12.15"/>
    <col collapsed="false" customWidth="true" hidden="false" outlineLevel="0" max="3848" min="3847" style="0" width="6.85"/>
    <col collapsed="false" customWidth="true" hidden="false" outlineLevel="0" max="3882" min="3849" style="0" width="8.68"/>
    <col collapsed="false" customWidth="false" hidden="true" outlineLevel="0" max="3885" min="3883" style="0" width="11.53"/>
    <col collapsed="false" customWidth="true" hidden="false" outlineLevel="0" max="3886" min="3886" style="0" width="6.29"/>
    <col collapsed="false" customWidth="true" hidden="false" outlineLevel="0" max="3887" min="3887" style="0" width="39.29"/>
    <col collapsed="false" customWidth="false" hidden="true" outlineLevel="0" max="3971" min="3888" style="0" width="11.53"/>
    <col collapsed="false" customWidth="true" hidden="false" outlineLevel="0" max="3972" min="3972" style="0" width="12.15"/>
    <col collapsed="false" customWidth="true" hidden="false" outlineLevel="0" max="3973" min="3973" style="0" width="8.57"/>
    <col collapsed="false" customWidth="true" hidden="false" outlineLevel="0" max="3974" min="3974" style="0" width="7.57"/>
    <col collapsed="false" customWidth="true" hidden="false" outlineLevel="0" max="3975" min="3975" style="0" width="8.71"/>
    <col collapsed="false" customWidth="true" hidden="false" outlineLevel="0" max="3976" min="3976" style="0" width="10.57"/>
    <col collapsed="false" customWidth="false" hidden="true" outlineLevel="0" max="3991" min="3977" style="0" width="11.53"/>
    <col collapsed="false" customWidth="true" hidden="false" outlineLevel="0" max="3992" min="3992" style="0" width="12.15"/>
    <col collapsed="false" customWidth="true" hidden="false" outlineLevel="0" max="3993" min="3993" style="0" width="8.29"/>
    <col collapsed="false" customWidth="true" hidden="false" outlineLevel="0" max="3994" min="3994" style="0" width="7.86"/>
    <col collapsed="false" customWidth="true" hidden="false" outlineLevel="0" max="3996" min="3995" style="0" width="8.68"/>
    <col collapsed="false" customWidth="false" hidden="true" outlineLevel="0" max="4011" min="3997" style="0" width="11.53"/>
    <col collapsed="false" customWidth="true" hidden="false" outlineLevel="0" max="4012" min="4012" style="0" width="12.15"/>
    <col collapsed="false" customWidth="true" hidden="false" outlineLevel="0" max="4013" min="4013" style="0" width="7.29"/>
    <col collapsed="false" customWidth="true" hidden="false" outlineLevel="0" max="4014" min="4014" style="0" width="7.42"/>
    <col collapsed="false" customWidth="true" hidden="false" outlineLevel="0" max="4016" min="4015" style="0" width="8.68"/>
    <col collapsed="false" customWidth="false" hidden="true" outlineLevel="0" max="4091" min="4017" style="0" width="11.53"/>
    <col collapsed="false" customWidth="true" hidden="false" outlineLevel="0" max="4092" min="4092" style="0" width="12.15"/>
    <col collapsed="false" customWidth="true" hidden="false" outlineLevel="0" max="4093" min="4093" style="0" width="6.85"/>
    <col collapsed="false" customWidth="true" hidden="false" outlineLevel="0" max="4094" min="4094" style="0" width="7.29"/>
    <col collapsed="false" customWidth="true" hidden="false" outlineLevel="0" max="4096" min="4095" style="0" width="8.68"/>
    <col collapsed="false" customWidth="true" hidden="false" outlineLevel="0" max="4097" min="4097" style="0" width="12.15"/>
    <col collapsed="false" customWidth="true" hidden="false" outlineLevel="0" max="4098" min="4098" style="0" width="7.71"/>
    <col collapsed="false" customWidth="true" hidden="false" outlineLevel="0" max="4099" min="4099" style="0" width="7.42"/>
    <col collapsed="false" customWidth="true" hidden="false" outlineLevel="0" max="4101" min="4100" style="0" width="8.68"/>
    <col collapsed="false" customWidth="true" hidden="false" outlineLevel="0" max="4102" min="4102" style="0" width="12.15"/>
    <col collapsed="false" customWidth="true" hidden="false" outlineLevel="0" max="4104" min="4103" style="0" width="6.85"/>
    <col collapsed="false" customWidth="true" hidden="false" outlineLevel="0" max="4138" min="4105" style="0" width="8.68"/>
    <col collapsed="false" customWidth="false" hidden="true" outlineLevel="0" max="4141" min="4139" style="0" width="11.53"/>
    <col collapsed="false" customWidth="true" hidden="false" outlineLevel="0" max="4142" min="4142" style="0" width="6.29"/>
    <col collapsed="false" customWidth="true" hidden="false" outlineLevel="0" max="4143" min="4143" style="0" width="39.29"/>
    <col collapsed="false" customWidth="false" hidden="true" outlineLevel="0" max="4227" min="4144" style="0" width="11.53"/>
    <col collapsed="false" customWidth="true" hidden="false" outlineLevel="0" max="4228" min="4228" style="0" width="12.15"/>
    <col collapsed="false" customWidth="true" hidden="false" outlineLevel="0" max="4229" min="4229" style="0" width="8.57"/>
    <col collapsed="false" customWidth="true" hidden="false" outlineLevel="0" max="4230" min="4230" style="0" width="7.57"/>
    <col collapsed="false" customWidth="true" hidden="false" outlineLevel="0" max="4231" min="4231" style="0" width="8.71"/>
    <col collapsed="false" customWidth="true" hidden="false" outlineLevel="0" max="4232" min="4232" style="0" width="10.57"/>
    <col collapsed="false" customWidth="false" hidden="true" outlineLevel="0" max="4247" min="4233" style="0" width="11.53"/>
    <col collapsed="false" customWidth="true" hidden="false" outlineLevel="0" max="4248" min="4248" style="0" width="12.15"/>
    <col collapsed="false" customWidth="true" hidden="false" outlineLevel="0" max="4249" min="4249" style="0" width="8.29"/>
    <col collapsed="false" customWidth="true" hidden="false" outlineLevel="0" max="4250" min="4250" style="0" width="7.86"/>
    <col collapsed="false" customWidth="true" hidden="false" outlineLevel="0" max="4252" min="4251" style="0" width="8.68"/>
    <col collapsed="false" customWidth="false" hidden="true" outlineLevel="0" max="4267" min="4253" style="0" width="11.53"/>
    <col collapsed="false" customWidth="true" hidden="false" outlineLevel="0" max="4268" min="4268" style="0" width="12.15"/>
    <col collapsed="false" customWidth="true" hidden="false" outlineLevel="0" max="4269" min="4269" style="0" width="7.29"/>
    <col collapsed="false" customWidth="true" hidden="false" outlineLevel="0" max="4270" min="4270" style="0" width="7.42"/>
    <col collapsed="false" customWidth="true" hidden="false" outlineLevel="0" max="4272" min="4271" style="0" width="8.68"/>
    <col collapsed="false" customWidth="false" hidden="true" outlineLevel="0" max="4347" min="4273" style="0" width="11.53"/>
    <col collapsed="false" customWidth="true" hidden="false" outlineLevel="0" max="4348" min="4348" style="0" width="12.15"/>
    <col collapsed="false" customWidth="true" hidden="false" outlineLevel="0" max="4349" min="4349" style="0" width="6.85"/>
    <col collapsed="false" customWidth="true" hidden="false" outlineLevel="0" max="4350" min="4350" style="0" width="7.29"/>
    <col collapsed="false" customWidth="true" hidden="false" outlineLevel="0" max="4352" min="4351" style="0" width="8.68"/>
    <col collapsed="false" customWidth="true" hidden="false" outlineLevel="0" max="4353" min="4353" style="0" width="12.15"/>
    <col collapsed="false" customWidth="true" hidden="false" outlineLevel="0" max="4354" min="4354" style="0" width="7.71"/>
    <col collapsed="false" customWidth="true" hidden="false" outlineLevel="0" max="4355" min="4355" style="0" width="7.42"/>
    <col collapsed="false" customWidth="true" hidden="false" outlineLevel="0" max="4357" min="4356" style="0" width="8.68"/>
    <col collapsed="false" customWidth="true" hidden="false" outlineLevel="0" max="4358" min="4358" style="0" width="12.15"/>
    <col collapsed="false" customWidth="true" hidden="false" outlineLevel="0" max="4360" min="4359" style="0" width="6.85"/>
    <col collapsed="false" customWidth="true" hidden="false" outlineLevel="0" max="4394" min="4361" style="0" width="8.68"/>
    <col collapsed="false" customWidth="false" hidden="true" outlineLevel="0" max="4397" min="4395" style="0" width="11.53"/>
    <col collapsed="false" customWidth="true" hidden="false" outlineLevel="0" max="4398" min="4398" style="0" width="6.29"/>
    <col collapsed="false" customWidth="true" hidden="false" outlineLevel="0" max="4399" min="4399" style="0" width="39.29"/>
    <col collapsed="false" customWidth="false" hidden="true" outlineLevel="0" max="4483" min="4400" style="0" width="11.53"/>
    <col collapsed="false" customWidth="true" hidden="false" outlineLevel="0" max="4484" min="4484" style="0" width="12.15"/>
    <col collapsed="false" customWidth="true" hidden="false" outlineLevel="0" max="4485" min="4485" style="0" width="8.57"/>
    <col collapsed="false" customWidth="true" hidden="false" outlineLevel="0" max="4486" min="4486" style="0" width="7.57"/>
    <col collapsed="false" customWidth="true" hidden="false" outlineLevel="0" max="4487" min="4487" style="0" width="8.71"/>
    <col collapsed="false" customWidth="true" hidden="false" outlineLevel="0" max="4488" min="4488" style="0" width="10.57"/>
    <col collapsed="false" customWidth="false" hidden="true" outlineLevel="0" max="4503" min="4489" style="0" width="11.53"/>
    <col collapsed="false" customWidth="true" hidden="false" outlineLevel="0" max="4504" min="4504" style="0" width="12.15"/>
    <col collapsed="false" customWidth="true" hidden="false" outlineLevel="0" max="4505" min="4505" style="0" width="8.29"/>
    <col collapsed="false" customWidth="true" hidden="false" outlineLevel="0" max="4506" min="4506" style="0" width="7.86"/>
    <col collapsed="false" customWidth="true" hidden="false" outlineLevel="0" max="4508" min="4507" style="0" width="8.68"/>
    <col collapsed="false" customWidth="false" hidden="true" outlineLevel="0" max="4523" min="4509" style="0" width="11.53"/>
    <col collapsed="false" customWidth="true" hidden="false" outlineLevel="0" max="4524" min="4524" style="0" width="12.15"/>
    <col collapsed="false" customWidth="true" hidden="false" outlineLevel="0" max="4525" min="4525" style="0" width="7.29"/>
    <col collapsed="false" customWidth="true" hidden="false" outlineLevel="0" max="4526" min="4526" style="0" width="7.42"/>
    <col collapsed="false" customWidth="true" hidden="false" outlineLevel="0" max="4528" min="4527" style="0" width="8.68"/>
    <col collapsed="false" customWidth="false" hidden="true" outlineLevel="0" max="4603" min="4529" style="0" width="11.53"/>
    <col collapsed="false" customWidth="true" hidden="false" outlineLevel="0" max="4604" min="4604" style="0" width="12.15"/>
    <col collapsed="false" customWidth="true" hidden="false" outlineLevel="0" max="4605" min="4605" style="0" width="6.85"/>
    <col collapsed="false" customWidth="true" hidden="false" outlineLevel="0" max="4606" min="4606" style="0" width="7.29"/>
    <col collapsed="false" customWidth="true" hidden="false" outlineLevel="0" max="4608" min="4607" style="0" width="8.68"/>
    <col collapsed="false" customWidth="true" hidden="false" outlineLevel="0" max="4609" min="4609" style="0" width="12.15"/>
    <col collapsed="false" customWidth="true" hidden="false" outlineLevel="0" max="4610" min="4610" style="0" width="7.71"/>
    <col collapsed="false" customWidth="true" hidden="false" outlineLevel="0" max="4611" min="4611" style="0" width="7.42"/>
    <col collapsed="false" customWidth="true" hidden="false" outlineLevel="0" max="4613" min="4612" style="0" width="8.68"/>
    <col collapsed="false" customWidth="true" hidden="false" outlineLevel="0" max="4614" min="4614" style="0" width="12.15"/>
    <col collapsed="false" customWidth="true" hidden="false" outlineLevel="0" max="4616" min="4615" style="0" width="6.85"/>
    <col collapsed="false" customWidth="true" hidden="false" outlineLevel="0" max="4650" min="4617" style="0" width="8.68"/>
    <col collapsed="false" customWidth="false" hidden="true" outlineLevel="0" max="4653" min="4651" style="0" width="11.53"/>
    <col collapsed="false" customWidth="true" hidden="false" outlineLevel="0" max="4654" min="4654" style="0" width="6.29"/>
    <col collapsed="false" customWidth="true" hidden="false" outlineLevel="0" max="4655" min="4655" style="0" width="39.29"/>
    <col collapsed="false" customWidth="false" hidden="true" outlineLevel="0" max="4739" min="4656" style="0" width="11.53"/>
    <col collapsed="false" customWidth="true" hidden="false" outlineLevel="0" max="4740" min="4740" style="0" width="12.15"/>
    <col collapsed="false" customWidth="true" hidden="false" outlineLevel="0" max="4741" min="4741" style="0" width="8.57"/>
    <col collapsed="false" customWidth="true" hidden="false" outlineLevel="0" max="4742" min="4742" style="0" width="7.57"/>
    <col collapsed="false" customWidth="true" hidden="false" outlineLevel="0" max="4743" min="4743" style="0" width="8.71"/>
    <col collapsed="false" customWidth="true" hidden="false" outlineLevel="0" max="4744" min="4744" style="0" width="10.57"/>
    <col collapsed="false" customWidth="false" hidden="true" outlineLevel="0" max="4759" min="4745" style="0" width="11.53"/>
    <col collapsed="false" customWidth="true" hidden="false" outlineLevel="0" max="4760" min="4760" style="0" width="12.15"/>
    <col collapsed="false" customWidth="true" hidden="false" outlineLevel="0" max="4761" min="4761" style="0" width="8.29"/>
    <col collapsed="false" customWidth="true" hidden="false" outlineLevel="0" max="4762" min="4762" style="0" width="7.86"/>
    <col collapsed="false" customWidth="true" hidden="false" outlineLevel="0" max="4764" min="4763" style="0" width="8.68"/>
    <col collapsed="false" customWidth="false" hidden="true" outlineLevel="0" max="4779" min="4765" style="0" width="11.53"/>
    <col collapsed="false" customWidth="true" hidden="false" outlineLevel="0" max="4780" min="4780" style="0" width="12.15"/>
    <col collapsed="false" customWidth="true" hidden="false" outlineLevel="0" max="4781" min="4781" style="0" width="7.29"/>
    <col collapsed="false" customWidth="true" hidden="false" outlineLevel="0" max="4782" min="4782" style="0" width="7.42"/>
    <col collapsed="false" customWidth="true" hidden="false" outlineLevel="0" max="4784" min="4783" style="0" width="8.68"/>
    <col collapsed="false" customWidth="false" hidden="true" outlineLevel="0" max="4859" min="4785" style="0" width="11.53"/>
    <col collapsed="false" customWidth="true" hidden="false" outlineLevel="0" max="4860" min="4860" style="0" width="12.15"/>
    <col collapsed="false" customWidth="true" hidden="false" outlineLevel="0" max="4861" min="4861" style="0" width="6.85"/>
    <col collapsed="false" customWidth="true" hidden="false" outlineLevel="0" max="4862" min="4862" style="0" width="7.29"/>
    <col collapsed="false" customWidth="true" hidden="false" outlineLevel="0" max="4864" min="4863" style="0" width="8.68"/>
    <col collapsed="false" customWidth="true" hidden="false" outlineLevel="0" max="4865" min="4865" style="0" width="12.15"/>
    <col collapsed="false" customWidth="true" hidden="false" outlineLevel="0" max="4866" min="4866" style="0" width="7.71"/>
    <col collapsed="false" customWidth="true" hidden="false" outlineLevel="0" max="4867" min="4867" style="0" width="7.42"/>
    <col collapsed="false" customWidth="true" hidden="false" outlineLevel="0" max="4869" min="4868" style="0" width="8.68"/>
    <col collapsed="false" customWidth="true" hidden="false" outlineLevel="0" max="4870" min="4870" style="0" width="12.15"/>
    <col collapsed="false" customWidth="true" hidden="false" outlineLevel="0" max="4872" min="4871" style="0" width="6.85"/>
    <col collapsed="false" customWidth="true" hidden="false" outlineLevel="0" max="4906" min="4873" style="0" width="8.68"/>
    <col collapsed="false" customWidth="false" hidden="true" outlineLevel="0" max="4909" min="4907" style="0" width="11.53"/>
    <col collapsed="false" customWidth="true" hidden="false" outlineLevel="0" max="4910" min="4910" style="0" width="6.29"/>
    <col collapsed="false" customWidth="true" hidden="false" outlineLevel="0" max="4911" min="4911" style="0" width="39.29"/>
    <col collapsed="false" customWidth="false" hidden="true" outlineLevel="0" max="4995" min="4912" style="0" width="11.53"/>
    <col collapsed="false" customWidth="true" hidden="false" outlineLevel="0" max="4996" min="4996" style="0" width="12.15"/>
    <col collapsed="false" customWidth="true" hidden="false" outlineLevel="0" max="4997" min="4997" style="0" width="8.57"/>
    <col collapsed="false" customWidth="true" hidden="false" outlineLevel="0" max="4998" min="4998" style="0" width="7.57"/>
    <col collapsed="false" customWidth="true" hidden="false" outlineLevel="0" max="4999" min="4999" style="0" width="8.71"/>
    <col collapsed="false" customWidth="true" hidden="false" outlineLevel="0" max="5000" min="5000" style="0" width="10.57"/>
    <col collapsed="false" customWidth="false" hidden="true" outlineLevel="0" max="5015" min="5001" style="0" width="11.53"/>
    <col collapsed="false" customWidth="true" hidden="false" outlineLevel="0" max="5016" min="5016" style="0" width="12.15"/>
    <col collapsed="false" customWidth="true" hidden="false" outlineLevel="0" max="5017" min="5017" style="0" width="8.29"/>
    <col collapsed="false" customWidth="true" hidden="false" outlineLevel="0" max="5018" min="5018" style="0" width="7.86"/>
    <col collapsed="false" customWidth="true" hidden="false" outlineLevel="0" max="5020" min="5019" style="0" width="8.68"/>
    <col collapsed="false" customWidth="false" hidden="true" outlineLevel="0" max="5035" min="5021" style="0" width="11.53"/>
    <col collapsed="false" customWidth="true" hidden="false" outlineLevel="0" max="5036" min="5036" style="0" width="12.15"/>
    <col collapsed="false" customWidth="true" hidden="false" outlineLevel="0" max="5037" min="5037" style="0" width="7.29"/>
    <col collapsed="false" customWidth="true" hidden="false" outlineLevel="0" max="5038" min="5038" style="0" width="7.42"/>
    <col collapsed="false" customWidth="true" hidden="false" outlineLevel="0" max="5040" min="5039" style="0" width="8.68"/>
    <col collapsed="false" customWidth="false" hidden="true" outlineLevel="0" max="5115" min="5041" style="0" width="11.53"/>
    <col collapsed="false" customWidth="true" hidden="false" outlineLevel="0" max="5116" min="5116" style="0" width="12.15"/>
    <col collapsed="false" customWidth="true" hidden="false" outlineLevel="0" max="5117" min="5117" style="0" width="6.85"/>
    <col collapsed="false" customWidth="true" hidden="false" outlineLevel="0" max="5118" min="5118" style="0" width="7.29"/>
    <col collapsed="false" customWidth="true" hidden="false" outlineLevel="0" max="5120" min="5119" style="0" width="8.68"/>
    <col collapsed="false" customWidth="true" hidden="false" outlineLevel="0" max="5121" min="5121" style="0" width="12.15"/>
    <col collapsed="false" customWidth="true" hidden="false" outlineLevel="0" max="5122" min="5122" style="0" width="7.71"/>
    <col collapsed="false" customWidth="true" hidden="false" outlineLevel="0" max="5123" min="5123" style="0" width="7.42"/>
    <col collapsed="false" customWidth="true" hidden="false" outlineLevel="0" max="5125" min="5124" style="0" width="8.68"/>
    <col collapsed="false" customWidth="true" hidden="false" outlineLevel="0" max="5126" min="5126" style="0" width="12.15"/>
    <col collapsed="false" customWidth="true" hidden="false" outlineLevel="0" max="5128" min="5127" style="0" width="6.85"/>
    <col collapsed="false" customWidth="true" hidden="false" outlineLevel="0" max="5162" min="5129" style="0" width="8.68"/>
    <col collapsed="false" customWidth="false" hidden="true" outlineLevel="0" max="5165" min="5163" style="0" width="11.53"/>
    <col collapsed="false" customWidth="true" hidden="false" outlineLevel="0" max="5166" min="5166" style="0" width="6.29"/>
    <col collapsed="false" customWidth="true" hidden="false" outlineLevel="0" max="5167" min="5167" style="0" width="39.29"/>
    <col collapsed="false" customWidth="false" hidden="true" outlineLevel="0" max="5251" min="5168" style="0" width="11.53"/>
    <col collapsed="false" customWidth="true" hidden="false" outlineLevel="0" max="5252" min="5252" style="0" width="12.15"/>
    <col collapsed="false" customWidth="true" hidden="false" outlineLevel="0" max="5253" min="5253" style="0" width="8.57"/>
    <col collapsed="false" customWidth="true" hidden="false" outlineLevel="0" max="5254" min="5254" style="0" width="7.57"/>
    <col collapsed="false" customWidth="true" hidden="false" outlineLevel="0" max="5255" min="5255" style="0" width="8.71"/>
    <col collapsed="false" customWidth="true" hidden="false" outlineLevel="0" max="5256" min="5256" style="0" width="10.57"/>
    <col collapsed="false" customWidth="false" hidden="true" outlineLevel="0" max="5271" min="5257" style="0" width="11.53"/>
    <col collapsed="false" customWidth="true" hidden="false" outlineLevel="0" max="5272" min="5272" style="0" width="12.15"/>
    <col collapsed="false" customWidth="true" hidden="false" outlineLevel="0" max="5273" min="5273" style="0" width="8.29"/>
    <col collapsed="false" customWidth="true" hidden="false" outlineLevel="0" max="5274" min="5274" style="0" width="7.86"/>
    <col collapsed="false" customWidth="true" hidden="false" outlineLevel="0" max="5276" min="5275" style="0" width="8.68"/>
    <col collapsed="false" customWidth="false" hidden="true" outlineLevel="0" max="5291" min="5277" style="0" width="11.53"/>
    <col collapsed="false" customWidth="true" hidden="false" outlineLevel="0" max="5292" min="5292" style="0" width="12.15"/>
    <col collapsed="false" customWidth="true" hidden="false" outlineLevel="0" max="5293" min="5293" style="0" width="7.29"/>
    <col collapsed="false" customWidth="true" hidden="false" outlineLevel="0" max="5294" min="5294" style="0" width="7.42"/>
    <col collapsed="false" customWidth="true" hidden="false" outlineLevel="0" max="5296" min="5295" style="0" width="8.68"/>
    <col collapsed="false" customWidth="false" hidden="true" outlineLevel="0" max="5371" min="5297" style="0" width="11.53"/>
    <col collapsed="false" customWidth="true" hidden="false" outlineLevel="0" max="5372" min="5372" style="0" width="12.15"/>
    <col collapsed="false" customWidth="true" hidden="false" outlineLevel="0" max="5373" min="5373" style="0" width="6.85"/>
    <col collapsed="false" customWidth="true" hidden="false" outlineLevel="0" max="5374" min="5374" style="0" width="7.29"/>
    <col collapsed="false" customWidth="true" hidden="false" outlineLevel="0" max="5376" min="5375" style="0" width="8.68"/>
    <col collapsed="false" customWidth="true" hidden="false" outlineLevel="0" max="5377" min="5377" style="0" width="12.15"/>
    <col collapsed="false" customWidth="true" hidden="false" outlineLevel="0" max="5378" min="5378" style="0" width="7.71"/>
    <col collapsed="false" customWidth="true" hidden="false" outlineLevel="0" max="5379" min="5379" style="0" width="7.42"/>
    <col collapsed="false" customWidth="true" hidden="false" outlineLevel="0" max="5381" min="5380" style="0" width="8.68"/>
    <col collapsed="false" customWidth="true" hidden="false" outlineLevel="0" max="5382" min="5382" style="0" width="12.15"/>
    <col collapsed="false" customWidth="true" hidden="false" outlineLevel="0" max="5384" min="5383" style="0" width="6.85"/>
    <col collapsed="false" customWidth="true" hidden="false" outlineLevel="0" max="5418" min="5385" style="0" width="8.68"/>
    <col collapsed="false" customWidth="false" hidden="true" outlineLevel="0" max="5421" min="5419" style="0" width="11.53"/>
    <col collapsed="false" customWidth="true" hidden="false" outlineLevel="0" max="5422" min="5422" style="0" width="6.29"/>
    <col collapsed="false" customWidth="true" hidden="false" outlineLevel="0" max="5423" min="5423" style="0" width="39.29"/>
    <col collapsed="false" customWidth="false" hidden="true" outlineLevel="0" max="5507" min="5424" style="0" width="11.53"/>
    <col collapsed="false" customWidth="true" hidden="false" outlineLevel="0" max="5508" min="5508" style="0" width="12.15"/>
    <col collapsed="false" customWidth="true" hidden="false" outlineLevel="0" max="5509" min="5509" style="0" width="8.57"/>
    <col collapsed="false" customWidth="true" hidden="false" outlineLevel="0" max="5510" min="5510" style="0" width="7.57"/>
    <col collapsed="false" customWidth="true" hidden="false" outlineLevel="0" max="5511" min="5511" style="0" width="8.71"/>
    <col collapsed="false" customWidth="true" hidden="false" outlineLevel="0" max="5512" min="5512" style="0" width="10.57"/>
    <col collapsed="false" customWidth="false" hidden="true" outlineLevel="0" max="5527" min="5513" style="0" width="11.53"/>
    <col collapsed="false" customWidth="true" hidden="false" outlineLevel="0" max="5528" min="5528" style="0" width="12.15"/>
    <col collapsed="false" customWidth="true" hidden="false" outlineLevel="0" max="5529" min="5529" style="0" width="8.29"/>
    <col collapsed="false" customWidth="true" hidden="false" outlineLevel="0" max="5530" min="5530" style="0" width="7.86"/>
    <col collapsed="false" customWidth="true" hidden="false" outlineLevel="0" max="5532" min="5531" style="0" width="8.68"/>
    <col collapsed="false" customWidth="false" hidden="true" outlineLevel="0" max="5547" min="5533" style="0" width="11.53"/>
    <col collapsed="false" customWidth="true" hidden="false" outlineLevel="0" max="5548" min="5548" style="0" width="12.15"/>
    <col collapsed="false" customWidth="true" hidden="false" outlineLevel="0" max="5549" min="5549" style="0" width="7.29"/>
    <col collapsed="false" customWidth="true" hidden="false" outlineLevel="0" max="5550" min="5550" style="0" width="7.42"/>
    <col collapsed="false" customWidth="true" hidden="false" outlineLevel="0" max="5552" min="5551" style="0" width="8.68"/>
    <col collapsed="false" customWidth="false" hidden="true" outlineLevel="0" max="5627" min="5553" style="0" width="11.53"/>
    <col collapsed="false" customWidth="true" hidden="false" outlineLevel="0" max="5628" min="5628" style="0" width="12.15"/>
    <col collapsed="false" customWidth="true" hidden="false" outlineLevel="0" max="5629" min="5629" style="0" width="6.85"/>
    <col collapsed="false" customWidth="true" hidden="false" outlineLevel="0" max="5630" min="5630" style="0" width="7.29"/>
    <col collapsed="false" customWidth="true" hidden="false" outlineLevel="0" max="5632" min="5631" style="0" width="8.68"/>
    <col collapsed="false" customWidth="true" hidden="false" outlineLevel="0" max="5633" min="5633" style="0" width="12.15"/>
    <col collapsed="false" customWidth="true" hidden="false" outlineLevel="0" max="5634" min="5634" style="0" width="7.71"/>
    <col collapsed="false" customWidth="true" hidden="false" outlineLevel="0" max="5635" min="5635" style="0" width="7.42"/>
    <col collapsed="false" customWidth="true" hidden="false" outlineLevel="0" max="5637" min="5636" style="0" width="8.68"/>
    <col collapsed="false" customWidth="true" hidden="false" outlineLevel="0" max="5638" min="5638" style="0" width="12.15"/>
    <col collapsed="false" customWidth="true" hidden="false" outlineLevel="0" max="5640" min="5639" style="0" width="6.85"/>
    <col collapsed="false" customWidth="true" hidden="false" outlineLevel="0" max="5674" min="5641" style="0" width="8.68"/>
    <col collapsed="false" customWidth="false" hidden="true" outlineLevel="0" max="5677" min="5675" style="0" width="11.53"/>
    <col collapsed="false" customWidth="true" hidden="false" outlineLevel="0" max="5678" min="5678" style="0" width="6.29"/>
    <col collapsed="false" customWidth="true" hidden="false" outlineLevel="0" max="5679" min="5679" style="0" width="39.29"/>
    <col collapsed="false" customWidth="false" hidden="true" outlineLevel="0" max="5763" min="5680" style="0" width="11.53"/>
    <col collapsed="false" customWidth="true" hidden="false" outlineLevel="0" max="5764" min="5764" style="0" width="12.15"/>
    <col collapsed="false" customWidth="true" hidden="false" outlineLevel="0" max="5765" min="5765" style="0" width="8.57"/>
    <col collapsed="false" customWidth="true" hidden="false" outlineLevel="0" max="5766" min="5766" style="0" width="7.57"/>
    <col collapsed="false" customWidth="true" hidden="false" outlineLevel="0" max="5767" min="5767" style="0" width="8.71"/>
    <col collapsed="false" customWidth="true" hidden="false" outlineLevel="0" max="5768" min="5768" style="0" width="10.57"/>
    <col collapsed="false" customWidth="false" hidden="true" outlineLevel="0" max="5783" min="5769" style="0" width="11.53"/>
    <col collapsed="false" customWidth="true" hidden="false" outlineLevel="0" max="5784" min="5784" style="0" width="12.15"/>
    <col collapsed="false" customWidth="true" hidden="false" outlineLevel="0" max="5785" min="5785" style="0" width="8.29"/>
    <col collapsed="false" customWidth="true" hidden="false" outlineLevel="0" max="5786" min="5786" style="0" width="7.86"/>
    <col collapsed="false" customWidth="true" hidden="false" outlineLevel="0" max="5788" min="5787" style="0" width="8.68"/>
    <col collapsed="false" customWidth="false" hidden="true" outlineLevel="0" max="5803" min="5789" style="0" width="11.53"/>
    <col collapsed="false" customWidth="true" hidden="false" outlineLevel="0" max="5804" min="5804" style="0" width="12.15"/>
    <col collapsed="false" customWidth="true" hidden="false" outlineLevel="0" max="5805" min="5805" style="0" width="7.29"/>
    <col collapsed="false" customWidth="true" hidden="false" outlineLevel="0" max="5806" min="5806" style="0" width="7.42"/>
    <col collapsed="false" customWidth="true" hidden="false" outlineLevel="0" max="5808" min="5807" style="0" width="8.68"/>
    <col collapsed="false" customWidth="false" hidden="true" outlineLevel="0" max="5883" min="5809" style="0" width="11.53"/>
    <col collapsed="false" customWidth="true" hidden="false" outlineLevel="0" max="5884" min="5884" style="0" width="12.15"/>
    <col collapsed="false" customWidth="true" hidden="false" outlineLevel="0" max="5885" min="5885" style="0" width="6.85"/>
    <col collapsed="false" customWidth="true" hidden="false" outlineLevel="0" max="5886" min="5886" style="0" width="7.29"/>
    <col collapsed="false" customWidth="true" hidden="false" outlineLevel="0" max="5888" min="5887" style="0" width="8.68"/>
    <col collapsed="false" customWidth="true" hidden="false" outlineLevel="0" max="5889" min="5889" style="0" width="12.15"/>
    <col collapsed="false" customWidth="true" hidden="false" outlineLevel="0" max="5890" min="5890" style="0" width="7.71"/>
    <col collapsed="false" customWidth="true" hidden="false" outlineLevel="0" max="5891" min="5891" style="0" width="7.42"/>
    <col collapsed="false" customWidth="true" hidden="false" outlineLevel="0" max="5893" min="5892" style="0" width="8.68"/>
    <col collapsed="false" customWidth="true" hidden="false" outlineLevel="0" max="5894" min="5894" style="0" width="12.15"/>
    <col collapsed="false" customWidth="true" hidden="false" outlineLevel="0" max="5896" min="5895" style="0" width="6.85"/>
    <col collapsed="false" customWidth="true" hidden="false" outlineLevel="0" max="5930" min="5897" style="0" width="8.68"/>
    <col collapsed="false" customWidth="false" hidden="true" outlineLevel="0" max="5933" min="5931" style="0" width="11.53"/>
    <col collapsed="false" customWidth="true" hidden="false" outlineLevel="0" max="5934" min="5934" style="0" width="6.29"/>
    <col collapsed="false" customWidth="true" hidden="false" outlineLevel="0" max="5935" min="5935" style="0" width="39.29"/>
    <col collapsed="false" customWidth="false" hidden="true" outlineLevel="0" max="6019" min="5936" style="0" width="11.53"/>
    <col collapsed="false" customWidth="true" hidden="false" outlineLevel="0" max="6020" min="6020" style="0" width="12.15"/>
    <col collapsed="false" customWidth="true" hidden="false" outlineLevel="0" max="6021" min="6021" style="0" width="8.57"/>
    <col collapsed="false" customWidth="true" hidden="false" outlineLevel="0" max="6022" min="6022" style="0" width="7.57"/>
    <col collapsed="false" customWidth="true" hidden="false" outlineLevel="0" max="6023" min="6023" style="0" width="8.71"/>
    <col collapsed="false" customWidth="true" hidden="false" outlineLevel="0" max="6024" min="6024" style="0" width="10.57"/>
    <col collapsed="false" customWidth="false" hidden="true" outlineLevel="0" max="6039" min="6025" style="0" width="11.53"/>
    <col collapsed="false" customWidth="true" hidden="false" outlineLevel="0" max="6040" min="6040" style="0" width="12.15"/>
    <col collapsed="false" customWidth="true" hidden="false" outlineLevel="0" max="6041" min="6041" style="0" width="8.29"/>
    <col collapsed="false" customWidth="true" hidden="false" outlineLevel="0" max="6042" min="6042" style="0" width="7.86"/>
    <col collapsed="false" customWidth="true" hidden="false" outlineLevel="0" max="6044" min="6043" style="0" width="8.68"/>
    <col collapsed="false" customWidth="false" hidden="true" outlineLevel="0" max="6059" min="6045" style="0" width="11.53"/>
    <col collapsed="false" customWidth="true" hidden="false" outlineLevel="0" max="6060" min="6060" style="0" width="12.15"/>
    <col collapsed="false" customWidth="true" hidden="false" outlineLevel="0" max="6061" min="6061" style="0" width="7.29"/>
    <col collapsed="false" customWidth="true" hidden="false" outlineLevel="0" max="6062" min="6062" style="0" width="7.42"/>
    <col collapsed="false" customWidth="true" hidden="false" outlineLevel="0" max="6064" min="6063" style="0" width="8.68"/>
    <col collapsed="false" customWidth="false" hidden="true" outlineLevel="0" max="6139" min="6065" style="0" width="11.53"/>
    <col collapsed="false" customWidth="true" hidden="false" outlineLevel="0" max="6140" min="6140" style="0" width="12.15"/>
    <col collapsed="false" customWidth="true" hidden="false" outlineLevel="0" max="6141" min="6141" style="0" width="6.85"/>
    <col collapsed="false" customWidth="true" hidden="false" outlineLevel="0" max="6142" min="6142" style="0" width="7.29"/>
    <col collapsed="false" customWidth="true" hidden="false" outlineLevel="0" max="6144" min="6143" style="0" width="8.68"/>
    <col collapsed="false" customWidth="true" hidden="false" outlineLevel="0" max="6145" min="6145" style="0" width="12.15"/>
    <col collapsed="false" customWidth="true" hidden="false" outlineLevel="0" max="6146" min="6146" style="0" width="7.71"/>
    <col collapsed="false" customWidth="true" hidden="false" outlineLevel="0" max="6147" min="6147" style="0" width="7.42"/>
    <col collapsed="false" customWidth="true" hidden="false" outlineLevel="0" max="6149" min="6148" style="0" width="8.68"/>
    <col collapsed="false" customWidth="true" hidden="false" outlineLevel="0" max="6150" min="6150" style="0" width="12.15"/>
    <col collapsed="false" customWidth="true" hidden="false" outlineLevel="0" max="6152" min="6151" style="0" width="6.85"/>
    <col collapsed="false" customWidth="true" hidden="false" outlineLevel="0" max="6186" min="6153" style="0" width="8.68"/>
    <col collapsed="false" customWidth="false" hidden="true" outlineLevel="0" max="6189" min="6187" style="0" width="11.53"/>
    <col collapsed="false" customWidth="true" hidden="false" outlineLevel="0" max="6190" min="6190" style="0" width="6.29"/>
    <col collapsed="false" customWidth="true" hidden="false" outlineLevel="0" max="6191" min="6191" style="0" width="39.29"/>
    <col collapsed="false" customWidth="false" hidden="true" outlineLevel="0" max="6275" min="6192" style="0" width="11.53"/>
    <col collapsed="false" customWidth="true" hidden="false" outlineLevel="0" max="6276" min="6276" style="0" width="12.15"/>
    <col collapsed="false" customWidth="true" hidden="false" outlineLevel="0" max="6277" min="6277" style="0" width="8.57"/>
    <col collapsed="false" customWidth="true" hidden="false" outlineLevel="0" max="6278" min="6278" style="0" width="7.57"/>
    <col collapsed="false" customWidth="true" hidden="false" outlineLevel="0" max="6279" min="6279" style="0" width="8.71"/>
    <col collapsed="false" customWidth="true" hidden="false" outlineLevel="0" max="6280" min="6280" style="0" width="10.57"/>
    <col collapsed="false" customWidth="false" hidden="true" outlineLevel="0" max="6295" min="6281" style="0" width="11.53"/>
    <col collapsed="false" customWidth="true" hidden="false" outlineLevel="0" max="6296" min="6296" style="0" width="12.15"/>
    <col collapsed="false" customWidth="true" hidden="false" outlineLevel="0" max="6297" min="6297" style="0" width="8.29"/>
    <col collapsed="false" customWidth="true" hidden="false" outlineLevel="0" max="6298" min="6298" style="0" width="7.86"/>
    <col collapsed="false" customWidth="true" hidden="false" outlineLevel="0" max="6300" min="6299" style="0" width="8.68"/>
    <col collapsed="false" customWidth="false" hidden="true" outlineLevel="0" max="6315" min="6301" style="0" width="11.53"/>
    <col collapsed="false" customWidth="true" hidden="false" outlineLevel="0" max="6316" min="6316" style="0" width="12.15"/>
    <col collapsed="false" customWidth="true" hidden="false" outlineLevel="0" max="6317" min="6317" style="0" width="7.29"/>
    <col collapsed="false" customWidth="true" hidden="false" outlineLevel="0" max="6318" min="6318" style="0" width="7.42"/>
    <col collapsed="false" customWidth="true" hidden="false" outlineLevel="0" max="6320" min="6319" style="0" width="8.68"/>
    <col collapsed="false" customWidth="false" hidden="true" outlineLevel="0" max="6395" min="6321" style="0" width="11.53"/>
    <col collapsed="false" customWidth="true" hidden="false" outlineLevel="0" max="6396" min="6396" style="0" width="12.15"/>
    <col collapsed="false" customWidth="true" hidden="false" outlineLevel="0" max="6397" min="6397" style="0" width="6.85"/>
    <col collapsed="false" customWidth="true" hidden="false" outlineLevel="0" max="6398" min="6398" style="0" width="7.29"/>
    <col collapsed="false" customWidth="true" hidden="false" outlineLevel="0" max="6400" min="6399" style="0" width="8.68"/>
    <col collapsed="false" customWidth="true" hidden="false" outlineLevel="0" max="6401" min="6401" style="0" width="12.15"/>
    <col collapsed="false" customWidth="true" hidden="false" outlineLevel="0" max="6402" min="6402" style="0" width="7.71"/>
    <col collapsed="false" customWidth="true" hidden="false" outlineLevel="0" max="6403" min="6403" style="0" width="7.42"/>
    <col collapsed="false" customWidth="true" hidden="false" outlineLevel="0" max="6405" min="6404" style="0" width="8.68"/>
    <col collapsed="false" customWidth="true" hidden="false" outlineLevel="0" max="6406" min="6406" style="0" width="12.15"/>
    <col collapsed="false" customWidth="true" hidden="false" outlineLevel="0" max="6408" min="6407" style="0" width="6.85"/>
    <col collapsed="false" customWidth="true" hidden="false" outlineLevel="0" max="6442" min="6409" style="0" width="8.68"/>
    <col collapsed="false" customWidth="false" hidden="true" outlineLevel="0" max="6445" min="6443" style="0" width="11.53"/>
    <col collapsed="false" customWidth="true" hidden="false" outlineLevel="0" max="6446" min="6446" style="0" width="6.29"/>
    <col collapsed="false" customWidth="true" hidden="false" outlineLevel="0" max="6447" min="6447" style="0" width="39.29"/>
    <col collapsed="false" customWidth="false" hidden="true" outlineLevel="0" max="6531" min="6448" style="0" width="11.53"/>
    <col collapsed="false" customWidth="true" hidden="false" outlineLevel="0" max="6532" min="6532" style="0" width="12.15"/>
    <col collapsed="false" customWidth="true" hidden="false" outlineLevel="0" max="6533" min="6533" style="0" width="8.57"/>
    <col collapsed="false" customWidth="true" hidden="false" outlineLevel="0" max="6534" min="6534" style="0" width="7.57"/>
    <col collapsed="false" customWidth="true" hidden="false" outlineLevel="0" max="6535" min="6535" style="0" width="8.71"/>
    <col collapsed="false" customWidth="true" hidden="false" outlineLevel="0" max="6536" min="6536" style="0" width="10.57"/>
    <col collapsed="false" customWidth="false" hidden="true" outlineLevel="0" max="6551" min="6537" style="0" width="11.53"/>
    <col collapsed="false" customWidth="true" hidden="false" outlineLevel="0" max="6552" min="6552" style="0" width="12.15"/>
    <col collapsed="false" customWidth="true" hidden="false" outlineLevel="0" max="6553" min="6553" style="0" width="8.29"/>
    <col collapsed="false" customWidth="true" hidden="false" outlineLevel="0" max="6554" min="6554" style="0" width="7.86"/>
    <col collapsed="false" customWidth="true" hidden="false" outlineLevel="0" max="6556" min="6555" style="0" width="8.68"/>
    <col collapsed="false" customWidth="false" hidden="true" outlineLevel="0" max="6571" min="6557" style="0" width="11.53"/>
    <col collapsed="false" customWidth="true" hidden="false" outlineLevel="0" max="6572" min="6572" style="0" width="12.15"/>
    <col collapsed="false" customWidth="true" hidden="false" outlineLevel="0" max="6573" min="6573" style="0" width="7.29"/>
    <col collapsed="false" customWidth="true" hidden="false" outlineLevel="0" max="6574" min="6574" style="0" width="7.42"/>
    <col collapsed="false" customWidth="true" hidden="false" outlineLevel="0" max="6576" min="6575" style="0" width="8.68"/>
    <col collapsed="false" customWidth="false" hidden="true" outlineLevel="0" max="6651" min="6577" style="0" width="11.53"/>
    <col collapsed="false" customWidth="true" hidden="false" outlineLevel="0" max="6652" min="6652" style="0" width="12.15"/>
    <col collapsed="false" customWidth="true" hidden="false" outlineLevel="0" max="6653" min="6653" style="0" width="6.85"/>
    <col collapsed="false" customWidth="true" hidden="false" outlineLevel="0" max="6654" min="6654" style="0" width="7.29"/>
    <col collapsed="false" customWidth="true" hidden="false" outlineLevel="0" max="6656" min="6655" style="0" width="8.68"/>
    <col collapsed="false" customWidth="true" hidden="false" outlineLevel="0" max="6657" min="6657" style="0" width="12.15"/>
    <col collapsed="false" customWidth="true" hidden="false" outlineLevel="0" max="6658" min="6658" style="0" width="7.71"/>
    <col collapsed="false" customWidth="true" hidden="false" outlineLevel="0" max="6659" min="6659" style="0" width="7.42"/>
    <col collapsed="false" customWidth="true" hidden="false" outlineLevel="0" max="6661" min="6660" style="0" width="8.68"/>
    <col collapsed="false" customWidth="true" hidden="false" outlineLevel="0" max="6662" min="6662" style="0" width="12.15"/>
    <col collapsed="false" customWidth="true" hidden="false" outlineLevel="0" max="6664" min="6663" style="0" width="6.85"/>
    <col collapsed="false" customWidth="true" hidden="false" outlineLevel="0" max="6698" min="6665" style="0" width="8.68"/>
    <col collapsed="false" customWidth="false" hidden="true" outlineLevel="0" max="6701" min="6699" style="0" width="11.53"/>
    <col collapsed="false" customWidth="true" hidden="false" outlineLevel="0" max="6702" min="6702" style="0" width="6.29"/>
    <col collapsed="false" customWidth="true" hidden="false" outlineLevel="0" max="6703" min="6703" style="0" width="39.29"/>
    <col collapsed="false" customWidth="false" hidden="true" outlineLevel="0" max="6787" min="6704" style="0" width="11.53"/>
    <col collapsed="false" customWidth="true" hidden="false" outlineLevel="0" max="6788" min="6788" style="0" width="12.15"/>
    <col collapsed="false" customWidth="true" hidden="false" outlineLevel="0" max="6789" min="6789" style="0" width="8.57"/>
    <col collapsed="false" customWidth="true" hidden="false" outlineLevel="0" max="6790" min="6790" style="0" width="7.57"/>
    <col collapsed="false" customWidth="true" hidden="false" outlineLevel="0" max="6791" min="6791" style="0" width="8.71"/>
    <col collapsed="false" customWidth="true" hidden="false" outlineLevel="0" max="6792" min="6792" style="0" width="10.57"/>
    <col collapsed="false" customWidth="false" hidden="true" outlineLevel="0" max="6807" min="6793" style="0" width="11.53"/>
    <col collapsed="false" customWidth="true" hidden="false" outlineLevel="0" max="6808" min="6808" style="0" width="12.15"/>
    <col collapsed="false" customWidth="true" hidden="false" outlineLevel="0" max="6809" min="6809" style="0" width="8.29"/>
    <col collapsed="false" customWidth="true" hidden="false" outlineLevel="0" max="6810" min="6810" style="0" width="7.86"/>
    <col collapsed="false" customWidth="true" hidden="false" outlineLevel="0" max="6812" min="6811" style="0" width="8.68"/>
    <col collapsed="false" customWidth="false" hidden="true" outlineLevel="0" max="6827" min="6813" style="0" width="11.53"/>
    <col collapsed="false" customWidth="true" hidden="false" outlineLevel="0" max="6828" min="6828" style="0" width="12.15"/>
    <col collapsed="false" customWidth="true" hidden="false" outlineLevel="0" max="6829" min="6829" style="0" width="7.29"/>
    <col collapsed="false" customWidth="true" hidden="false" outlineLevel="0" max="6830" min="6830" style="0" width="7.42"/>
    <col collapsed="false" customWidth="true" hidden="false" outlineLevel="0" max="6832" min="6831" style="0" width="8.68"/>
    <col collapsed="false" customWidth="false" hidden="true" outlineLevel="0" max="6907" min="6833" style="0" width="11.53"/>
    <col collapsed="false" customWidth="true" hidden="false" outlineLevel="0" max="6908" min="6908" style="0" width="12.15"/>
    <col collapsed="false" customWidth="true" hidden="false" outlineLevel="0" max="6909" min="6909" style="0" width="6.85"/>
    <col collapsed="false" customWidth="true" hidden="false" outlineLevel="0" max="6910" min="6910" style="0" width="7.29"/>
    <col collapsed="false" customWidth="true" hidden="false" outlineLevel="0" max="6912" min="6911" style="0" width="8.68"/>
    <col collapsed="false" customWidth="true" hidden="false" outlineLevel="0" max="6913" min="6913" style="0" width="12.15"/>
    <col collapsed="false" customWidth="true" hidden="false" outlineLevel="0" max="6914" min="6914" style="0" width="7.71"/>
    <col collapsed="false" customWidth="true" hidden="false" outlineLevel="0" max="6915" min="6915" style="0" width="7.42"/>
    <col collapsed="false" customWidth="true" hidden="false" outlineLevel="0" max="6917" min="6916" style="0" width="8.68"/>
    <col collapsed="false" customWidth="true" hidden="false" outlineLevel="0" max="6918" min="6918" style="0" width="12.15"/>
    <col collapsed="false" customWidth="true" hidden="false" outlineLevel="0" max="6920" min="6919" style="0" width="6.85"/>
    <col collapsed="false" customWidth="true" hidden="false" outlineLevel="0" max="6954" min="6921" style="0" width="8.68"/>
    <col collapsed="false" customWidth="false" hidden="true" outlineLevel="0" max="6957" min="6955" style="0" width="11.53"/>
    <col collapsed="false" customWidth="true" hidden="false" outlineLevel="0" max="6958" min="6958" style="0" width="6.29"/>
    <col collapsed="false" customWidth="true" hidden="false" outlineLevel="0" max="6959" min="6959" style="0" width="39.29"/>
    <col collapsed="false" customWidth="false" hidden="true" outlineLevel="0" max="7043" min="6960" style="0" width="11.53"/>
    <col collapsed="false" customWidth="true" hidden="false" outlineLevel="0" max="7044" min="7044" style="0" width="12.15"/>
    <col collapsed="false" customWidth="true" hidden="false" outlineLevel="0" max="7045" min="7045" style="0" width="8.57"/>
    <col collapsed="false" customWidth="true" hidden="false" outlineLevel="0" max="7046" min="7046" style="0" width="7.57"/>
    <col collapsed="false" customWidth="true" hidden="false" outlineLevel="0" max="7047" min="7047" style="0" width="8.71"/>
    <col collapsed="false" customWidth="true" hidden="false" outlineLevel="0" max="7048" min="7048" style="0" width="10.57"/>
    <col collapsed="false" customWidth="false" hidden="true" outlineLevel="0" max="7063" min="7049" style="0" width="11.53"/>
    <col collapsed="false" customWidth="true" hidden="false" outlineLevel="0" max="7064" min="7064" style="0" width="12.15"/>
    <col collapsed="false" customWidth="true" hidden="false" outlineLevel="0" max="7065" min="7065" style="0" width="8.29"/>
    <col collapsed="false" customWidth="true" hidden="false" outlineLevel="0" max="7066" min="7066" style="0" width="7.86"/>
    <col collapsed="false" customWidth="true" hidden="false" outlineLevel="0" max="7068" min="7067" style="0" width="8.68"/>
    <col collapsed="false" customWidth="false" hidden="true" outlineLevel="0" max="7083" min="7069" style="0" width="11.53"/>
    <col collapsed="false" customWidth="true" hidden="false" outlineLevel="0" max="7084" min="7084" style="0" width="12.15"/>
    <col collapsed="false" customWidth="true" hidden="false" outlineLevel="0" max="7085" min="7085" style="0" width="7.29"/>
    <col collapsed="false" customWidth="true" hidden="false" outlineLevel="0" max="7086" min="7086" style="0" width="7.42"/>
    <col collapsed="false" customWidth="true" hidden="false" outlineLevel="0" max="7088" min="7087" style="0" width="8.68"/>
    <col collapsed="false" customWidth="false" hidden="true" outlineLevel="0" max="7163" min="7089" style="0" width="11.53"/>
    <col collapsed="false" customWidth="true" hidden="false" outlineLevel="0" max="7164" min="7164" style="0" width="12.15"/>
    <col collapsed="false" customWidth="true" hidden="false" outlineLevel="0" max="7165" min="7165" style="0" width="6.85"/>
    <col collapsed="false" customWidth="true" hidden="false" outlineLevel="0" max="7166" min="7166" style="0" width="7.29"/>
    <col collapsed="false" customWidth="true" hidden="false" outlineLevel="0" max="7168" min="7167" style="0" width="8.68"/>
    <col collapsed="false" customWidth="true" hidden="false" outlineLevel="0" max="7169" min="7169" style="0" width="12.15"/>
    <col collapsed="false" customWidth="true" hidden="false" outlineLevel="0" max="7170" min="7170" style="0" width="7.71"/>
    <col collapsed="false" customWidth="true" hidden="false" outlineLevel="0" max="7171" min="7171" style="0" width="7.42"/>
    <col collapsed="false" customWidth="true" hidden="false" outlineLevel="0" max="7173" min="7172" style="0" width="8.68"/>
    <col collapsed="false" customWidth="true" hidden="false" outlineLevel="0" max="7174" min="7174" style="0" width="12.15"/>
    <col collapsed="false" customWidth="true" hidden="false" outlineLevel="0" max="7176" min="7175" style="0" width="6.85"/>
    <col collapsed="false" customWidth="true" hidden="false" outlineLevel="0" max="7210" min="7177" style="0" width="8.68"/>
    <col collapsed="false" customWidth="false" hidden="true" outlineLevel="0" max="7213" min="7211" style="0" width="11.53"/>
    <col collapsed="false" customWidth="true" hidden="false" outlineLevel="0" max="7214" min="7214" style="0" width="6.29"/>
    <col collapsed="false" customWidth="true" hidden="false" outlineLevel="0" max="7215" min="7215" style="0" width="39.29"/>
    <col collapsed="false" customWidth="false" hidden="true" outlineLevel="0" max="7299" min="7216" style="0" width="11.53"/>
    <col collapsed="false" customWidth="true" hidden="false" outlineLevel="0" max="7300" min="7300" style="0" width="12.15"/>
    <col collapsed="false" customWidth="true" hidden="false" outlineLevel="0" max="7301" min="7301" style="0" width="8.57"/>
    <col collapsed="false" customWidth="true" hidden="false" outlineLevel="0" max="7302" min="7302" style="0" width="7.57"/>
    <col collapsed="false" customWidth="true" hidden="false" outlineLevel="0" max="7303" min="7303" style="0" width="8.71"/>
    <col collapsed="false" customWidth="true" hidden="false" outlineLevel="0" max="7304" min="7304" style="0" width="10.57"/>
    <col collapsed="false" customWidth="false" hidden="true" outlineLevel="0" max="7319" min="7305" style="0" width="11.53"/>
    <col collapsed="false" customWidth="true" hidden="false" outlineLevel="0" max="7320" min="7320" style="0" width="12.15"/>
    <col collapsed="false" customWidth="true" hidden="false" outlineLevel="0" max="7321" min="7321" style="0" width="8.29"/>
    <col collapsed="false" customWidth="true" hidden="false" outlineLevel="0" max="7322" min="7322" style="0" width="7.86"/>
    <col collapsed="false" customWidth="true" hidden="false" outlineLevel="0" max="7324" min="7323" style="0" width="8.68"/>
    <col collapsed="false" customWidth="false" hidden="true" outlineLevel="0" max="7339" min="7325" style="0" width="11.53"/>
    <col collapsed="false" customWidth="true" hidden="false" outlineLevel="0" max="7340" min="7340" style="0" width="12.15"/>
    <col collapsed="false" customWidth="true" hidden="false" outlineLevel="0" max="7341" min="7341" style="0" width="7.29"/>
    <col collapsed="false" customWidth="true" hidden="false" outlineLevel="0" max="7342" min="7342" style="0" width="7.42"/>
    <col collapsed="false" customWidth="true" hidden="false" outlineLevel="0" max="7344" min="7343" style="0" width="8.68"/>
    <col collapsed="false" customWidth="false" hidden="true" outlineLevel="0" max="7419" min="7345" style="0" width="11.53"/>
    <col collapsed="false" customWidth="true" hidden="false" outlineLevel="0" max="7420" min="7420" style="0" width="12.15"/>
    <col collapsed="false" customWidth="true" hidden="false" outlineLevel="0" max="7421" min="7421" style="0" width="6.85"/>
    <col collapsed="false" customWidth="true" hidden="false" outlineLevel="0" max="7422" min="7422" style="0" width="7.29"/>
    <col collapsed="false" customWidth="true" hidden="false" outlineLevel="0" max="7424" min="7423" style="0" width="8.68"/>
    <col collapsed="false" customWidth="true" hidden="false" outlineLevel="0" max="7425" min="7425" style="0" width="12.15"/>
    <col collapsed="false" customWidth="true" hidden="false" outlineLevel="0" max="7426" min="7426" style="0" width="7.71"/>
    <col collapsed="false" customWidth="true" hidden="false" outlineLevel="0" max="7427" min="7427" style="0" width="7.42"/>
    <col collapsed="false" customWidth="true" hidden="false" outlineLevel="0" max="7429" min="7428" style="0" width="8.68"/>
    <col collapsed="false" customWidth="true" hidden="false" outlineLevel="0" max="7430" min="7430" style="0" width="12.15"/>
    <col collapsed="false" customWidth="true" hidden="false" outlineLevel="0" max="7432" min="7431" style="0" width="6.85"/>
    <col collapsed="false" customWidth="true" hidden="false" outlineLevel="0" max="7466" min="7433" style="0" width="8.68"/>
    <col collapsed="false" customWidth="false" hidden="true" outlineLevel="0" max="7469" min="7467" style="0" width="11.53"/>
    <col collapsed="false" customWidth="true" hidden="false" outlineLevel="0" max="7470" min="7470" style="0" width="6.29"/>
    <col collapsed="false" customWidth="true" hidden="false" outlineLevel="0" max="7471" min="7471" style="0" width="39.29"/>
    <col collapsed="false" customWidth="false" hidden="true" outlineLevel="0" max="7555" min="7472" style="0" width="11.53"/>
    <col collapsed="false" customWidth="true" hidden="false" outlineLevel="0" max="7556" min="7556" style="0" width="12.15"/>
    <col collapsed="false" customWidth="true" hidden="false" outlineLevel="0" max="7557" min="7557" style="0" width="8.57"/>
    <col collapsed="false" customWidth="true" hidden="false" outlineLevel="0" max="7558" min="7558" style="0" width="7.57"/>
    <col collapsed="false" customWidth="true" hidden="false" outlineLevel="0" max="7559" min="7559" style="0" width="8.71"/>
    <col collapsed="false" customWidth="true" hidden="false" outlineLevel="0" max="7560" min="7560" style="0" width="10.57"/>
    <col collapsed="false" customWidth="false" hidden="true" outlineLevel="0" max="7575" min="7561" style="0" width="11.53"/>
    <col collapsed="false" customWidth="true" hidden="false" outlineLevel="0" max="7576" min="7576" style="0" width="12.15"/>
    <col collapsed="false" customWidth="true" hidden="false" outlineLevel="0" max="7577" min="7577" style="0" width="8.29"/>
    <col collapsed="false" customWidth="true" hidden="false" outlineLevel="0" max="7578" min="7578" style="0" width="7.86"/>
    <col collapsed="false" customWidth="true" hidden="false" outlineLevel="0" max="7580" min="7579" style="0" width="8.68"/>
    <col collapsed="false" customWidth="false" hidden="true" outlineLevel="0" max="7595" min="7581" style="0" width="11.53"/>
    <col collapsed="false" customWidth="true" hidden="false" outlineLevel="0" max="7596" min="7596" style="0" width="12.15"/>
    <col collapsed="false" customWidth="true" hidden="false" outlineLevel="0" max="7597" min="7597" style="0" width="7.29"/>
    <col collapsed="false" customWidth="true" hidden="false" outlineLevel="0" max="7598" min="7598" style="0" width="7.42"/>
    <col collapsed="false" customWidth="true" hidden="false" outlineLevel="0" max="7600" min="7599" style="0" width="8.68"/>
    <col collapsed="false" customWidth="false" hidden="true" outlineLevel="0" max="7675" min="7601" style="0" width="11.53"/>
    <col collapsed="false" customWidth="true" hidden="false" outlineLevel="0" max="7676" min="7676" style="0" width="12.15"/>
    <col collapsed="false" customWidth="true" hidden="false" outlineLevel="0" max="7677" min="7677" style="0" width="6.85"/>
    <col collapsed="false" customWidth="true" hidden="false" outlineLevel="0" max="7678" min="7678" style="0" width="7.29"/>
    <col collapsed="false" customWidth="true" hidden="false" outlineLevel="0" max="7680" min="7679" style="0" width="8.68"/>
    <col collapsed="false" customWidth="true" hidden="false" outlineLevel="0" max="7681" min="7681" style="0" width="12.15"/>
    <col collapsed="false" customWidth="true" hidden="false" outlineLevel="0" max="7682" min="7682" style="0" width="7.71"/>
    <col collapsed="false" customWidth="true" hidden="false" outlineLevel="0" max="7683" min="7683" style="0" width="7.42"/>
    <col collapsed="false" customWidth="true" hidden="false" outlineLevel="0" max="7685" min="7684" style="0" width="8.68"/>
    <col collapsed="false" customWidth="true" hidden="false" outlineLevel="0" max="7686" min="7686" style="0" width="12.15"/>
    <col collapsed="false" customWidth="true" hidden="false" outlineLevel="0" max="7688" min="7687" style="0" width="6.85"/>
    <col collapsed="false" customWidth="true" hidden="false" outlineLevel="0" max="7722" min="7689" style="0" width="8.68"/>
    <col collapsed="false" customWidth="false" hidden="true" outlineLevel="0" max="7725" min="7723" style="0" width="11.53"/>
    <col collapsed="false" customWidth="true" hidden="false" outlineLevel="0" max="7726" min="7726" style="0" width="6.29"/>
    <col collapsed="false" customWidth="true" hidden="false" outlineLevel="0" max="7727" min="7727" style="0" width="39.29"/>
    <col collapsed="false" customWidth="false" hidden="true" outlineLevel="0" max="7811" min="7728" style="0" width="11.53"/>
    <col collapsed="false" customWidth="true" hidden="false" outlineLevel="0" max="7812" min="7812" style="0" width="12.15"/>
    <col collapsed="false" customWidth="true" hidden="false" outlineLevel="0" max="7813" min="7813" style="0" width="8.57"/>
    <col collapsed="false" customWidth="true" hidden="false" outlineLevel="0" max="7814" min="7814" style="0" width="7.57"/>
    <col collapsed="false" customWidth="true" hidden="false" outlineLevel="0" max="7815" min="7815" style="0" width="8.71"/>
    <col collapsed="false" customWidth="true" hidden="false" outlineLevel="0" max="7816" min="7816" style="0" width="10.57"/>
    <col collapsed="false" customWidth="false" hidden="true" outlineLevel="0" max="7831" min="7817" style="0" width="11.53"/>
    <col collapsed="false" customWidth="true" hidden="false" outlineLevel="0" max="7832" min="7832" style="0" width="12.15"/>
    <col collapsed="false" customWidth="true" hidden="false" outlineLevel="0" max="7833" min="7833" style="0" width="8.29"/>
    <col collapsed="false" customWidth="true" hidden="false" outlineLevel="0" max="7834" min="7834" style="0" width="7.86"/>
    <col collapsed="false" customWidth="true" hidden="false" outlineLevel="0" max="7836" min="7835" style="0" width="8.68"/>
    <col collapsed="false" customWidth="false" hidden="true" outlineLevel="0" max="7851" min="7837" style="0" width="11.53"/>
    <col collapsed="false" customWidth="true" hidden="false" outlineLevel="0" max="7852" min="7852" style="0" width="12.15"/>
    <col collapsed="false" customWidth="true" hidden="false" outlineLevel="0" max="7853" min="7853" style="0" width="7.29"/>
    <col collapsed="false" customWidth="true" hidden="false" outlineLevel="0" max="7854" min="7854" style="0" width="7.42"/>
    <col collapsed="false" customWidth="true" hidden="false" outlineLevel="0" max="7856" min="7855" style="0" width="8.68"/>
    <col collapsed="false" customWidth="false" hidden="true" outlineLevel="0" max="7931" min="7857" style="0" width="11.53"/>
    <col collapsed="false" customWidth="true" hidden="false" outlineLevel="0" max="7932" min="7932" style="0" width="12.15"/>
    <col collapsed="false" customWidth="true" hidden="false" outlineLevel="0" max="7933" min="7933" style="0" width="6.85"/>
    <col collapsed="false" customWidth="true" hidden="false" outlineLevel="0" max="7934" min="7934" style="0" width="7.29"/>
    <col collapsed="false" customWidth="true" hidden="false" outlineLevel="0" max="7936" min="7935" style="0" width="8.68"/>
    <col collapsed="false" customWidth="true" hidden="false" outlineLevel="0" max="7937" min="7937" style="0" width="12.15"/>
    <col collapsed="false" customWidth="true" hidden="false" outlineLevel="0" max="7938" min="7938" style="0" width="7.71"/>
    <col collapsed="false" customWidth="true" hidden="false" outlineLevel="0" max="7939" min="7939" style="0" width="7.42"/>
    <col collapsed="false" customWidth="true" hidden="false" outlineLevel="0" max="7941" min="7940" style="0" width="8.68"/>
    <col collapsed="false" customWidth="true" hidden="false" outlineLevel="0" max="7942" min="7942" style="0" width="12.15"/>
    <col collapsed="false" customWidth="true" hidden="false" outlineLevel="0" max="7944" min="7943" style="0" width="6.85"/>
    <col collapsed="false" customWidth="true" hidden="false" outlineLevel="0" max="7978" min="7945" style="0" width="8.68"/>
    <col collapsed="false" customWidth="false" hidden="true" outlineLevel="0" max="7981" min="7979" style="0" width="11.53"/>
    <col collapsed="false" customWidth="true" hidden="false" outlineLevel="0" max="7982" min="7982" style="0" width="6.29"/>
    <col collapsed="false" customWidth="true" hidden="false" outlineLevel="0" max="7983" min="7983" style="0" width="39.29"/>
    <col collapsed="false" customWidth="false" hidden="true" outlineLevel="0" max="8067" min="7984" style="0" width="11.53"/>
    <col collapsed="false" customWidth="true" hidden="false" outlineLevel="0" max="8068" min="8068" style="0" width="12.15"/>
    <col collapsed="false" customWidth="true" hidden="false" outlineLevel="0" max="8069" min="8069" style="0" width="8.57"/>
    <col collapsed="false" customWidth="true" hidden="false" outlineLevel="0" max="8070" min="8070" style="0" width="7.57"/>
    <col collapsed="false" customWidth="true" hidden="false" outlineLevel="0" max="8071" min="8071" style="0" width="8.71"/>
    <col collapsed="false" customWidth="true" hidden="false" outlineLevel="0" max="8072" min="8072" style="0" width="10.57"/>
    <col collapsed="false" customWidth="false" hidden="true" outlineLevel="0" max="8087" min="8073" style="0" width="11.53"/>
    <col collapsed="false" customWidth="true" hidden="false" outlineLevel="0" max="8088" min="8088" style="0" width="12.15"/>
    <col collapsed="false" customWidth="true" hidden="false" outlineLevel="0" max="8089" min="8089" style="0" width="8.29"/>
    <col collapsed="false" customWidth="true" hidden="false" outlineLevel="0" max="8090" min="8090" style="0" width="7.86"/>
    <col collapsed="false" customWidth="true" hidden="false" outlineLevel="0" max="8092" min="8091" style="0" width="8.68"/>
    <col collapsed="false" customWidth="false" hidden="true" outlineLevel="0" max="8107" min="8093" style="0" width="11.53"/>
    <col collapsed="false" customWidth="true" hidden="false" outlineLevel="0" max="8108" min="8108" style="0" width="12.15"/>
    <col collapsed="false" customWidth="true" hidden="false" outlineLevel="0" max="8109" min="8109" style="0" width="7.29"/>
    <col collapsed="false" customWidth="true" hidden="false" outlineLevel="0" max="8110" min="8110" style="0" width="7.42"/>
    <col collapsed="false" customWidth="true" hidden="false" outlineLevel="0" max="8112" min="8111" style="0" width="8.68"/>
    <col collapsed="false" customWidth="false" hidden="true" outlineLevel="0" max="8187" min="8113" style="0" width="11.53"/>
    <col collapsed="false" customWidth="true" hidden="false" outlineLevel="0" max="8188" min="8188" style="0" width="12.15"/>
    <col collapsed="false" customWidth="true" hidden="false" outlineLevel="0" max="8189" min="8189" style="0" width="6.85"/>
    <col collapsed="false" customWidth="true" hidden="false" outlineLevel="0" max="8190" min="8190" style="0" width="7.29"/>
    <col collapsed="false" customWidth="true" hidden="false" outlineLevel="0" max="8192" min="8191" style="0" width="8.68"/>
    <col collapsed="false" customWidth="true" hidden="false" outlineLevel="0" max="8193" min="8193" style="0" width="12.15"/>
    <col collapsed="false" customWidth="true" hidden="false" outlineLevel="0" max="8194" min="8194" style="0" width="7.71"/>
    <col collapsed="false" customWidth="true" hidden="false" outlineLevel="0" max="8195" min="8195" style="0" width="7.42"/>
    <col collapsed="false" customWidth="true" hidden="false" outlineLevel="0" max="8197" min="8196" style="0" width="8.68"/>
    <col collapsed="false" customWidth="true" hidden="false" outlineLevel="0" max="8198" min="8198" style="0" width="12.15"/>
    <col collapsed="false" customWidth="true" hidden="false" outlineLevel="0" max="8200" min="8199" style="0" width="6.85"/>
    <col collapsed="false" customWidth="true" hidden="false" outlineLevel="0" max="8234" min="8201" style="0" width="8.68"/>
    <col collapsed="false" customWidth="false" hidden="true" outlineLevel="0" max="8237" min="8235" style="0" width="11.53"/>
    <col collapsed="false" customWidth="true" hidden="false" outlineLevel="0" max="8238" min="8238" style="0" width="6.29"/>
    <col collapsed="false" customWidth="true" hidden="false" outlineLevel="0" max="8239" min="8239" style="0" width="39.29"/>
    <col collapsed="false" customWidth="false" hidden="true" outlineLevel="0" max="8323" min="8240" style="0" width="11.53"/>
    <col collapsed="false" customWidth="true" hidden="false" outlineLevel="0" max="8324" min="8324" style="0" width="12.15"/>
    <col collapsed="false" customWidth="true" hidden="false" outlineLevel="0" max="8325" min="8325" style="0" width="8.57"/>
    <col collapsed="false" customWidth="true" hidden="false" outlineLevel="0" max="8326" min="8326" style="0" width="7.57"/>
    <col collapsed="false" customWidth="true" hidden="false" outlineLevel="0" max="8327" min="8327" style="0" width="8.71"/>
    <col collapsed="false" customWidth="true" hidden="false" outlineLevel="0" max="8328" min="8328" style="0" width="10.57"/>
    <col collapsed="false" customWidth="false" hidden="true" outlineLevel="0" max="8343" min="8329" style="0" width="11.53"/>
    <col collapsed="false" customWidth="true" hidden="false" outlineLevel="0" max="8344" min="8344" style="0" width="12.15"/>
    <col collapsed="false" customWidth="true" hidden="false" outlineLevel="0" max="8345" min="8345" style="0" width="8.29"/>
    <col collapsed="false" customWidth="true" hidden="false" outlineLevel="0" max="8346" min="8346" style="0" width="7.86"/>
    <col collapsed="false" customWidth="true" hidden="false" outlineLevel="0" max="8348" min="8347" style="0" width="8.68"/>
    <col collapsed="false" customWidth="false" hidden="true" outlineLevel="0" max="8363" min="8349" style="0" width="11.53"/>
    <col collapsed="false" customWidth="true" hidden="false" outlineLevel="0" max="8364" min="8364" style="0" width="12.15"/>
    <col collapsed="false" customWidth="true" hidden="false" outlineLevel="0" max="8365" min="8365" style="0" width="7.29"/>
    <col collapsed="false" customWidth="true" hidden="false" outlineLevel="0" max="8366" min="8366" style="0" width="7.42"/>
    <col collapsed="false" customWidth="true" hidden="false" outlineLevel="0" max="8368" min="8367" style="0" width="8.68"/>
    <col collapsed="false" customWidth="false" hidden="true" outlineLevel="0" max="8443" min="8369" style="0" width="11.53"/>
    <col collapsed="false" customWidth="true" hidden="false" outlineLevel="0" max="8444" min="8444" style="0" width="12.15"/>
    <col collapsed="false" customWidth="true" hidden="false" outlineLevel="0" max="8445" min="8445" style="0" width="6.85"/>
    <col collapsed="false" customWidth="true" hidden="false" outlineLevel="0" max="8446" min="8446" style="0" width="7.29"/>
    <col collapsed="false" customWidth="true" hidden="false" outlineLevel="0" max="8448" min="8447" style="0" width="8.68"/>
    <col collapsed="false" customWidth="true" hidden="false" outlineLevel="0" max="8449" min="8449" style="0" width="12.15"/>
    <col collapsed="false" customWidth="true" hidden="false" outlineLevel="0" max="8450" min="8450" style="0" width="7.71"/>
    <col collapsed="false" customWidth="true" hidden="false" outlineLevel="0" max="8451" min="8451" style="0" width="7.42"/>
    <col collapsed="false" customWidth="true" hidden="false" outlineLevel="0" max="8453" min="8452" style="0" width="8.68"/>
    <col collapsed="false" customWidth="true" hidden="false" outlineLevel="0" max="8454" min="8454" style="0" width="12.15"/>
    <col collapsed="false" customWidth="true" hidden="false" outlineLevel="0" max="8456" min="8455" style="0" width="6.85"/>
    <col collapsed="false" customWidth="true" hidden="false" outlineLevel="0" max="8490" min="8457" style="0" width="8.68"/>
    <col collapsed="false" customWidth="false" hidden="true" outlineLevel="0" max="8493" min="8491" style="0" width="11.53"/>
    <col collapsed="false" customWidth="true" hidden="false" outlineLevel="0" max="8494" min="8494" style="0" width="6.29"/>
    <col collapsed="false" customWidth="true" hidden="false" outlineLevel="0" max="8495" min="8495" style="0" width="39.29"/>
    <col collapsed="false" customWidth="false" hidden="true" outlineLevel="0" max="8579" min="8496" style="0" width="11.53"/>
    <col collapsed="false" customWidth="true" hidden="false" outlineLevel="0" max="8580" min="8580" style="0" width="12.15"/>
    <col collapsed="false" customWidth="true" hidden="false" outlineLevel="0" max="8581" min="8581" style="0" width="8.57"/>
    <col collapsed="false" customWidth="true" hidden="false" outlineLevel="0" max="8582" min="8582" style="0" width="7.57"/>
    <col collapsed="false" customWidth="true" hidden="false" outlineLevel="0" max="8583" min="8583" style="0" width="8.71"/>
    <col collapsed="false" customWidth="true" hidden="false" outlineLevel="0" max="8584" min="8584" style="0" width="10.57"/>
    <col collapsed="false" customWidth="false" hidden="true" outlineLevel="0" max="8599" min="8585" style="0" width="11.53"/>
    <col collapsed="false" customWidth="true" hidden="false" outlineLevel="0" max="8600" min="8600" style="0" width="12.15"/>
    <col collapsed="false" customWidth="true" hidden="false" outlineLevel="0" max="8601" min="8601" style="0" width="8.29"/>
    <col collapsed="false" customWidth="true" hidden="false" outlineLevel="0" max="8602" min="8602" style="0" width="7.86"/>
    <col collapsed="false" customWidth="true" hidden="false" outlineLevel="0" max="8604" min="8603" style="0" width="8.68"/>
    <col collapsed="false" customWidth="false" hidden="true" outlineLevel="0" max="8619" min="8605" style="0" width="11.53"/>
    <col collapsed="false" customWidth="true" hidden="false" outlineLevel="0" max="8620" min="8620" style="0" width="12.15"/>
    <col collapsed="false" customWidth="true" hidden="false" outlineLevel="0" max="8621" min="8621" style="0" width="7.29"/>
    <col collapsed="false" customWidth="true" hidden="false" outlineLevel="0" max="8622" min="8622" style="0" width="7.42"/>
    <col collapsed="false" customWidth="true" hidden="false" outlineLevel="0" max="8624" min="8623" style="0" width="8.68"/>
    <col collapsed="false" customWidth="false" hidden="true" outlineLevel="0" max="8699" min="8625" style="0" width="11.53"/>
    <col collapsed="false" customWidth="true" hidden="false" outlineLevel="0" max="8700" min="8700" style="0" width="12.15"/>
    <col collapsed="false" customWidth="true" hidden="false" outlineLevel="0" max="8701" min="8701" style="0" width="6.85"/>
    <col collapsed="false" customWidth="true" hidden="false" outlineLevel="0" max="8702" min="8702" style="0" width="7.29"/>
    <col collapsed="false" customWidth="true" hidden="false" outlineLevel="0" max="8704" min="8703" style="0" width="8.68"/>
    <col collapsed="false" customWidth="true" hidden="false" outlineLevel="0" max="8705" min="8705" style="0" width="12.15"/>
    <col collapsed="false" customWidth="true" hidden="false" outlineLevel="0" max="8706" min="8706" style="0" width="7.71"/>
    <col collapsed="false" customWidth="true" hidden="false" outlineLevel="0" max="8707" min="8707" style="0" width="7.42"/>
    <col collapsed="false" customWidth="true" hidden="false" outlineLevel="0" max="8709" min="8708" style="0" width="8.68"/>
    <col collapsed="false" customWidth="true" hidden="false" outlineLevel="0" max="8710" min="8710" style="0" width="12.15"/>
    <col collapsed="false" customWidth="true" hidden="false" outlineLevel="0" max="8712" min="8711" style="0" width="6.85"/>
    <col collapsed="false" customWidth="true" hidden="false" outlineLevel="0" max="8746" min="8713" style="0" width="8.68"/>
    <col collapsed="false" customWidth="false" hidden="true" outlineLevel="0" max="8749" min="8747" style="0" width="11.53"/>
    <col collapsed="false" customWidth="true" hidden="false" outlineLevel="0" max="8750" min="8750" style="0" width="6.29"/>
    <col collapsed="false" customWidth="true" hidden="false" outlineLevel="0" max="8751" min="8751" style="0" width="39.29"/>
    <col collapsed="false" customWidth="false" hidden="true" outlineLevel="0" max="8835" min="8752" style="0" width="11.53"/>
    <col collapsed="false" customWidth="true" hidden="false" outlineLevel="0" max="8836" min="8836" style="0" width="12.15"/>
    <col collapsed="false" customWidth="true" hidden="false" outlineLevel="0" max="8837" min="8837" style="0" width="8.57"/>
    <col collapsed="false" customWidth="true" hidden="false" outlineLevel="0" max="8838" min="8838" style="0" width="7.57"/>
    <col collapsed="false" customWidth="true" hidden="false" outlineLevel="0" max="8839" min="8839" style="0" width="8.71"/>
    <col collapsed="false" customWidth="true" hidden="false" outlineLevel="0" max="8840" min="8840" style="0" width="10.57"/>
    <col collapsed="false" customWidth="false" hidden="true" outlineLevel="0" max="8855" min="8841" style="0" width="11.53"/>
    <col collapsed="false" customWidth="true" hidden="false" outlineLevel="0" max="8856" min="8856" style="0" width="12.15"/>
    <col collapsed="false" customWidth="true" hidden="false" outlineLevel="0" max="8857" min="8857" style="0" width="8.29"/>
    <col collapsed="false" customWidth="true" hidden="false" outlineLevel="0" max="8858" min="8858" style="0" width="7.86"/>
    <col collapsed="false" customWidth="true" hidden="false" outlineLevel="0" max="8860" min="8859" style="0" width="8.68"/>
    <col collapsed="false" customWidth="false" hidden="true" outlineLevel="0" max="8875" min="8861" style="0" width="11.53"/>
    <col collapsed="false" customWidth="true" hidden="false" outlineLevel="0" max="8876" min="8876" style="0" width="12.15"/>
    <col collapsed="false" customWidth="true" hidden="false" outlineLevel="0" max="8877" min="8877" style="0" width="7.29"/>
    <col collapsed="false" customWidth="true" hidden="false" outlineLevel="0" max="8878" min="8878" style="0" width="7.42"/>
    <col collapsed="false" customWidth="true" hidden="false" outlineLevel="0" max="8880" min="8879" style="0" width="8.68"/>
    <col collapsed="false" customWidth="false" hidden="true" outlineLevel="0" max="8955" min="8881" style="0" width="11.53"/>
    <col collapsed="false" customWidth="true" hidden="false" outlineLevel="0" max="8956" min="8956" style="0" width="12.15"/>
    <col collapsed="false" customWidth="true" hidden="false" outlineLevel="0" max="8957" min="8957" style="0" width="6.85"/>
    <col collapsed="false" customWidth="true" hidden="false" outlineLevel="0" max="8958" min="8958" style="0" width="7.29"/>
    <col collapsed="false" customWidth="true" hidden="false" outlineLevel="0" max="8960" min="8959" style="0" width="8.68"/>
    <col collapsed="false" customWidth="true" hidden="false" outlineLevel="0" max="8961" min="8961" style="0" width="12.15"/>
    <col collapsed="false" customWidth="true" hidden="false" outlineLevel="0" max="8962" min="8962" style="0" width="7.71"/>
    <col collapsed="false" customWidth="true" hidden="false" outlineLevel="0" max="8963" min="8963" style="0" width="7.42"/>
    <col collapsed="false" customWidth="true" hidden="false" outlineLevel="0" max="8965" min="8964" style="0" width="8.68"/>
    <col collapsed="false" customWidth="true" hidden="false" outlineLevel="0" max="8966" min="8966" style="0" width="12.15"/>
    <col collapsed="false" customWidth="true" hidden="false" outlineLevel="0" max="8968" min="8967" style="0" width="6.85"/>
    <col collapsed="false" customWidth="true" hidden="false" outlineLevel="0" max="9002" min="8969" style="0" width="8.68"/>
    <col collapsed="false" customWidth="false" hidden="true" outlineLevel="0" max="9005" min="9003" style="0" width="11.53"/>
    <col collapsed="false" customWidth="true" hidden="false" outlineLevel="0" max="9006" min="9006" style="0" width="6.29"/>
    <col collapsed="false" customWidth="true" hidden="false" outlineLevel="0" max="9007" min="9007" style="0" width="39.29"/>
    <col collapsed="false" customWidth="false" hidden="true" outlineLevel="0" max="9091" min="9008" style="0" width="11.53"/>
    <col collapsed="false" customWidth="true" hidden="false" outlineLevel="0" max="9092" min="9092" style="0" width="12.15"/>
    <col collapsed="false" customWidth="true" hidden="false" outlineLevel="0" max="9093" min="9093" style="0" width="8.57"/>
    <col collapsed="false" customWidth="true" hidden="false" outlineLevel="0" max="9094" min="9094" style="0" width="7.57"/>
    <col collapsed="false" customWidth="true" hidden="false" outlineLevel="0" max="9095" min="9095" style="0" width="8.71"/>
    <col collapsed="false" customWidth="true" hidden="false" outlineLevel="0" max="9096" min="9096" style="0" width="10.57"/>
    <col collapsed="false" customWidth="false" hidden="true" outlineLevel="0" max="9111" min="9097" style="0" width="11.53"/>
    <col collapsed="false" customWidth="true" hidden="false" outlineLevel="0" max="9112" min="9112" style="0" width="12.15"/>
    <col collapsed="false" customWidth="true" hidden="false" outlineLevel="0" max="9113" min="9113" style="0" width="8.29"/>
    <col collapsed="false" customWidth="true" hidden="false" outlineLevel="0" max="9114" min="9114" style="0" width="7.86"/>
    <col collapsed="false" customWidth="true" hidden="false" outlineLevel="0" max="9116" min="9115" style="0" width="8.68"/>
    <col collapsed="false" customWidth="false" hidden="true" outlineLevel="0" max="9131" min="9117" style="0" width="11.53"/>
    <col collapsed="false" customWidth="true" hidden="false" outlineLevel="0" max="9132" min="9132" style="0" width="12.15"/>
    <col collapsed="false" customWidth="true" hidden="false" outlineLevel="0" max="9133" min="9133" style="0" width="7.29"/>
    <col collapsed="false" customWidth="true" hidden="false" outlineLevel="0" max="9134" min="9134" style="0" width="7.42"/>
    <col collapsed="false" customWidth="true" hidden="false" outlineLevel="0" max="9136" min="9135" style="0" width="8.68"/>
    <col collapsed="false" customWidth="false" hidden="true" outlineLevel="0" max="9211" min="9137" style="0" width="11.53"/>
    <col collapsed="false" customWidth="true" hidden="false" outlineLevel="0" max="9212" min="9212" style="0" width="12.15"/>
    <col collapsed="false" customWidth="true" hidden="false" outlineLevel="0" max="9213" min="9213" style="0" width="6.85"/>
    <col collapsed="false" customWidth="true" hidden="false" outlineLevel="0" max="9214" min="9214" style="0" width="7.29"/>
    <col collapsed="false" customWidth="true" hidden="false" outlineLevel="0" max="9216" min="9215" style="0" width="8.68"/>
    <col collapsed="false" customWidth="true" hidden="false" outlineLevel="0" max="9217" min="9217" style="0" width="12.15"/>
    <col collapsed="false" customWidth="true" hidden="false" outlineLevel="0" max="9218" min="9218" style="0" width="7.71"/>
    <col collapsed="false" customWidth="true" hidden="false" outlineLevel="0" max="9219" min="9219" style="0" width="7.42"/>
    <col collapsed="false" customWidth="true" hidden="false" outlineLevel="0" max="9221" min="9220" style="0" width="8.68"/>
    <col collapsed="false" customWidth="true" hidden="false" outlineLevel="0" max="9222" min="9222" style="0" width="12.15"/>
    <col collapsed="false" customWidth="true" hidden="false" outlineLevel="0" max="9224" min="9223" style="0" width="6.85"/>
    <col collapsed="false" customWidth="true" hidden="false" outlineLevel="0" max="9258" min="9225" style="0" width="8.68"/>
    <col collapsed="false" customWidth="false" hidden="true" outlineLevel="0" max="9261" min="9259" style="0" width="11.53"/>
    <col collapsed="false" customWidth="true" hidden="false" outlineLevel="0" max="9262" min="9262" style="0" width="6.29"/>
    <col collapsed="false" customWidth="true" hidden="false" outlineLevel="0" max="9263" min="9263" style="0" width="39.29"/>
    <col collapsed="false" customWidth="false" hidden="true" outlineLevel="0" max="9347" min="9264" style="0" width="11.53"/>
    <col collapsed="false" customWidth="true" hidden="false" outlineLevel="0" max="9348" min="9348" style="0" width="12.15"/>
    <col collapsed="false" customWidth="true" hidden="false" outlineLevel="0" max="9349" min="9349" style="0" width="8.57"/>
    <col collapsed="false" customWidth="true" hidden="false" outlineLevel="0" max="9350" min="9350" style="0" width="7.57"/>
    <col collapsed="false" customWidth="true" hidden="false" outlineLevel="0" max="9351" min="9351" style="0" width="8.71"/>
    <col collapsed="false" customWidth="true" hidden="false" outlineLevel="0" max="9352" min="9352" style="0" width="10.57"/>
    <col collapsed="false" customWidth="false" hidden="true" outlineLevel="0" max="9367" min="9353" style="0" width="11.53"/>
    <col collapsed="false" customWidth="true" hidden="false" outlineLevel="0" max="9368" min="9368" style="0" width="12.15"/>
    <col collapsed="false" customWidth="true" hidden="false" outlineLevel="0" max="9369" min="9369" style="0" width="8.29"/>
    <col collapsed="false" customWidth="true" hidden="false" outlineLevel="0" max="9370" min="9370" style="0" width="7.86"/>
    <col collapsed="false" customWidth="true" hidden="false" outlineLevel="0" max="9372" min="9371" style="0" width="8.68"/>
    <col collapsed="false" customWidth="false" hidden="true" outlineLevel="0" max="9387" min="9373" style="0" width="11.53"/>
    <col collapsed="false" customWidth="true" hidden="false" outlineLevel="0" max="9388" min="9388" style="0" width="12.15"/>
    <col collapsed="false" customWidth="true" hidden="false" outlineLevel="0" max="9389" min="9389" style="0" width="7.29"/>
    <col collapsed="false" customWidth="true" hidden="false" outlineLevel="0" max="9390" min="9390" style="0" width="7.42"/>
    <col collapsed="false" customWidth="true" hidden="false" outlineLevel="0" max="9392" min="9391" style="0" width="8.68"/>
    <col collapsed="false" customWidth="false" hidden="true" outlineLevel="0" max="9467" min="9393" style="0" width="11.53"/>
    <col collapsed="false" customWidth="true" hidden="false" outlineLevel="0" max="9468" min="9468" style="0" width="12.15"/>
    <col collapsed="false" customWidth="true" hidden="false" outlineLevel="0" max="9469" min="9469" style="0" width="6.85"/>
    <col collapsed="false" customWidth="true" hidden="false" outlineLevel="0" max="9470" min="9470" style="0" width="7.29"/>
    <col collapsed="false" customWidth="true" hidden="false" outlineLevel="0" max="9472" min="9471" style="0" width="8.68"/>
    <col collapsed="false" customWidth="true" hidden="false" outlineLevel="0" max="9473" min="9473" style="0" width="12.15"/>
    <col collapsed="false" customWidth="true" hidden="false" outlineLevel="0" max="9474" min="9474" style="0" width="7.71"/>
    <col collapsed="false" customWidth="true" hidden="false" outlineLevel="0" max="9475" min="9475" style="0" width="7.42"/>
    <col collapsed="false" customWidth="true" hidden="false" outlineLevel="0" max="9477" min="9476" style="0" width="8.68"/>
    <col collapsed="false" customWidth="true" hidden="false" outlineLevel="0" max="9478" min="9478" style="0" width="12.15"/>
    <col collapsed="false" customWidth="true" hidden="false" outlineLevel="0" max="9480" min="9479" style="0" width="6.85"/>
    <col collapsed="false" customWidth="true" hidden="false" outlineLevel="0" max="9514" min="9481" style="0" width="8.68"/>
    <col collapsed="false" customWidth="false" hidden="true" outlineLevel="0" max="9517" min="9515" style="0" width="11.53"/>
    <col collapsed="false" customWidth="true" hidden="false" outlineLevel="0" max="9518" min="9518" style="0" width="6.29"/>
    <col collapsed="false" customWidth="true" hidden="false" outlineLevel="0" max="9519" min="9519" style="0" width="39.29"/>
    <col collapsed="false" customWidth="false" hidden="true" outlineLevel="0" max="9603" min="9520" style="0" width="11.53"/>
    <col collapsed="false" customWidth="true" hidden="false" outlineLevel="0" max="9604" min="9604" style="0" width="12.15"/>
    <col collapsed="false" customWidth="true" hidden="false" outlineLevel="0" max="9605" min="9605" style="0" width="8.57"/>
    <col collapsed="false" customWidth="true" hidden="false" outlineLevel="0" max="9606" min="9606" style="0" width="7.57"/>
    <col collapsed="false" customWidth="true" hidden="false" outlineLevel="0" max="9607" min="9607" style="0" width="8.71"/>
    <col collapsed="false" customWidth="true" hidden="false" outlineLevel="0" max="9608" min="9608" style="0" width="10.57"/>
    <col collapsed="false" customWidth="false" hidden="true" outlineLevel="0" max="9623" min="9609" style="0" width="11.53"/>
    <col collapsed="false" customWidth="true" hidden="false" outlineLevel="0" max="9624" min="9624" style="0" width="12.15"/>
    <col collapsed="false" customWidth="true" hidden="false" outlineLevel="0" max="9625" min="9625" style="0" width="8.29"/>
    <col collapsed="false" customWidth="true" hidden="false" outlineLevel="0" max="9626" min="9626" style="0" width="7.86"/>
    <col collapsed="false" customWidth="true" hidden="false" outlineLevel="0" max="9628" min="9627" style="0" width="8.68"/>
    <col collapsed="false" customWidth="false" hidden="true" outlineLevel="0" max="9643" min="9629" style="0" width="11.53"/>
    <col collapsed="false" customWidth="true" hidden="false" outlineLevel="0" max="9644" min="9644" style="0" width="12.15"/>
    <col collapsed="false" customWidth="true" hidden="false" outlineLevel="0" max="9645" min="9645" style="0" width="7.29"/>
    <col collapsed="false" customWidth="true" hidden="false" outlineLevel="0" max="9646" min="9646" style="0" width="7.42"/>
    <col collapsed="false" customWidth="true" hidden="false" outlineLevel="0" max="9648" min="9647" style="0" width="8.68"/>
    <col collapsed="false" customWidth="false" hidden="true" outlineLevel="0" max="9723" min="9649" style="0" width="11.53"/>
    <col collapsed="false" customWidth="true" hidden="false" outlineLevel="0" max="9724" min="9724" style="0" width="12.15"/>
    <col collapsed="false" customWidth="true" hidden="false" outlineLevel="0" max="9725" min="9725" style="0" width="6.85"/>
    <col collapsed="false" customWidth="true" hidden="false" outlineLevel="0" max="9726" min="9726" style="0" width="7.29"/>
    <col collapsed="false" customWidth="true" hidden="false" outlineLevel="0" max="9728" min="9727" style="0" width="8.68"/>
    <col collapsed="false" customWidth="true" hidden="false" outlineLevel="0" max="9729" min="9729" style="0" width="12.15"/>
    <col collapsed="false" customWidth="true" hidden="false" outlineLevel="0" max="9730" min="9730" style="0" width="7.71"/>
    <col collapsed="false" customWidth="true" hidden="false" outlineLevel="0" max="9731" min="9731" style="0" width="7.42"/>
    <col collapsed="false" customWidth="true" hidden="false" outlineLevel="0" max="9733" min="9732" style="0" width="8.68"/>
    <col collapsed="false" customWidth="true" hidden="false" outlineLevel="0" max="9734" min="9734" style="0" width="12.15"/>
    <col collapsed="false" customWidth="true" hidden="false" outlineLevel="0" max="9736" min="9735" style="0" width="6.85"/>
    <col collapsed="false" customWidth="true" hidden="false" outlineLevel="0" max="9770" min="9737" style="0" width="8.68"/>
    <col collapsed="false" customWidth="false" hidden="true" outlineLevel="0" max="9773" min="9771" style="0" width="11.53"/>
    <col collapsed="false" customWidth="true" hidden="false" outlineLevel="0" max="9774" min="9774" style="0" width="6.29"/>
    <col collapsed="false" customWidth="true" hidden="false" outlineLevel="0" max="9775" min="9775" style="0" width="39.29"/>
    <col collapsed="false" customWidth="false" hidden="true" outlineLevel="0" max="9859" min="9776" style="0" width="11.53"/>
    <col collapsed="false" customWidth="true" hidden="false" outlineLevel="0" max="9860" min="9860" style="0" width="12.15"/>
    <col collapsed="false" customWidth="true" hidden="false" outlineLevel="0" max="9861" min="9861" style="0" width="8.57"/>
    <col collapsed="false" customWidth="true" hidden="false" outlineLevel="0" max="9862" min="9862" style="0" width="7.57"/>
    <col collapsed="false" customWidth="true" hidden="false" outlineLevel="0" max="9863" min="9863" style="0" width="8.71"/>
    <col collapsed="false" customWidth="true" hidden="false" outlineLevel="0" max="9864" min="9864" style="0" width="10.57"/>
    <col collapsed="false" customWidth="false" hidden="true" outlineLevel="0" max="9879" min="9865" style="0" width="11.53"/>
    <col collapsed="false" customWidth="true" hidden="false" outlineLevel="0" max="9880" min="9880" style="0" width="12.15"/>
    <col collapsed="false" customWidth="true" hidden="false" outlineLevel="0" max="9881" min="9881" style="0" width="8.29"/>
    <col collapsed="false" customWidth="true" hidden="false" outlineLevel="0" max="9882" min="9882" style="0" width="7.86"/>
    <col collapsed="false" customWidth="true" hidden="false" outlineLevel="0" max="9884" min="9883" style="0" width="8.68"/>
    <col collapsed="false" customWidth="false" hidden="true" outlineLevel="0" max="9899" min="9885" style="0" width="11.53"/>
    <col collapsed="false" customWidth="true" hidden="false" outlineLevel="0" max="9900" min="9900" style="0" width="12.15"/>
    <col collapsed="false" customWidth="true" hidden="false" outlineLevel="0" max="9901" min="9901" style="0" width="7.29"/>
    <col collapsed="false" customWidth="true" hidden="false" outlineLevel="0" max="9902" min="9902" style="0" width="7.42"/>
    <col collapsed="false" customWidth="true" hidden="false" outlineLevel="0" max="9904" min="9903" style="0" width="8.68"/>
    <col collapsed="false" customWidth="false" hidden="true" outlineLevel="0" max="9979" min="9905" style="0" width="11.53"/>
    <col collapsed="false" customWidth="true" hidden="false" outlineLevel="0" max="9980" min="9980" style="0" width="12.15"/>
    <col collapsed="false" customWidth="true" hidden="false" outlineLevel="0" max="9981" min="9981" style="0" width="6.85"/>
    <col collapsed="false" customWidth="true" hidden="false" outlineLevel="0" max="9982" min="9982" style="0" width="7.29"/>
    <col collapsed="false" customWidth="true" hidden="false" outlineLevel="0" max="9984" min="9983" style="0" width="8.68"/>
    <col collapsed="false" customWidth="true" hidden="false" outlineLevel="0" max="9985" min="9985" style="0" width="12.15"/>
    <col collapsed="false" customWidth="true" hidden="false" outlineLevel="0" max="9986" min="9986" style="0" width="7.71"/>
    <col collapsed="false" customWidth="true" hidden="false" outlineLevel="0" max="9987" min="9987" style="0" width="7.42"/>
    <col collapsed="false" customWidth="true" hidden="false" outlineLevel="0" max="9989" min="9988" style="0" width="8.68"/>
    <col collapsed="false" customWidth="true" hidden="false" outlineLevel="0" max="9990" min="9990" style="0" width="12.15"/>
    <col collapsed="false" customWidth="true" hidden="false" outlineLevel="0" max="9992" min="9991" style="0" width="6.85"/>
    <col collapsed="false" customWidth="true" hidden="false" outlineLevel="0" max="10026" min="9993" style="0" width="8.68"/>
    <col collapsed="false" customWidth="false" hidden="true" outlineLevel="0" max="10029" min="10027" style="0" width="11.53"/>
    <col collapsed="false" customWidth="true" hidden="false" outlineLevel="0" max="10030" min="10030" style="0" width="6.29"/>
    <col collapsed="false" customWidth="true" hidden="false" outlineLevel="0" max="10031" min="10031" style="0" width="39.29"/>
    <col collapsed="false" customWidth="false" hidden="true" outlineLevel="0" max="10115" min="10032" style="0" width="11.53"/>
    <col collapsed="false" customWidth="true" hidden="false" outlineLevel="0" max="10116" min="10116" style="0" width="12.15"/>
    <col collapsed="false" customWidth="true" hidden="false" outlineLevel="0" max="10117" min="10117" style="0" width="8.57"/>
    <col collapsed="false" customWidth="true" hidden="false" outlineLevel="0" max="10118" min="10118" style="0" width="7.57"/>
    <col collapsed="false" customWidth="true" hidden="false" outlineLevel="0" max="10119" min="10119" style="0" width="8.71"/>
    <col collapsed="false" customWidth="true" hidden="false" outlineLevel="0" max="10120" min="10120" style="0" width="10.57"/>
    <col collapsed="false" customWidth="false" hidden="true" outlineLevel="0" max="10135" min="10121" style="0" width="11.53"/>
    <col collapsed="false" customWidth="true" hidden="false" outlineLevel="0" max="10136" min="10136" style="0" width="12.15"/>
    <col collapsed="false" customWidth="true" hidden="false" outlineLevel="0" max="10137" min="10137" style="0" width="8.29"/>
    <col collapsed="false" customWidth="true" hidden="false" outlineLevel="0" max="10138" min="10138" style="0" width="7.86"/>
    <col collapsed="false" customWidth="true" hidden="false" outlineLevel="0" max="10140" min="10139" style="0" width="8.68"/>
    <col collapsed="false" customWidth="false" hidden="true" outlineLevel="0" max="10155" min="10141" style="0" width="11.53"/>
    <col collapsed="false" customWidth="true" hidden="false" outlineLevel="0" max="10156" min="10156" style="0" width="12.15"/>
    <col collapsed="false" customWidth="true" hidden="false" outlineLevel="0" max="10157" min="10157" style="0" width="7.29"/>
    <col collapsed="false" customWidth="true" hidden="false" outlineLevel="0" max="10158" min="10158" style="0" width="7.42"/>
    <col collapsed="false" customWidth="true" hidden="false" outlineLevel="0" max="10160" min="10159" style="0" width="8.68"/>
    <col collapsed="false" customWidth="false" hidden="true" outlineLevel="0" max="10235" min="10161" style="0" width="11.53"/>
    <col collapsed="false" customWidth="true" hidden="false" outlineLevel="0" max="10236" min="10236" style="0" width="12.15"/>
    <col collapsed="false" customWidth="true" hidden="false" outlineLevel="0" max="10237" min="10237" style="0" width="6.85"/>
    <col collapsed="false" customWidth="true" hidden="false" outlineLevel="0" max="10238" min="10238" style="0" width="7.29"/>
    <col collapsed="false" customWidth="true" hidden="false" outlineLevel="0" max="10240" min="10239" style="0" width="8.68"/>
    <col collapsed="false" customWidth="true" hidden="false" outlineLevel="0" max="10241" min="10241" style="0" width="12.15"/>
    <col collapsed="false" customWidth="true" hidden="false" outlineLevel="0" max="10242" min="10242" style="0" width="7.71"/>
    <col collapsed="false" customWidth="true" hidden="false" outlineLevel="0" max="10243" min="10243" style="0" width="7.42"/>
    <col collapsed="false" customWidth="true" hidden="false" outlineLevel="0" max="10245" min="10244" style="0" width="8.68"/>
    <col collapsed="false" customWidth="true" hidden="false" outlineLevel="0" max="10246" min="10246" style="0" width="12.15"/>
    <col collapsed="false" customWidth="true" hidden="false" outlineLevel="0" max="10248" min="10247" style="0" width="6.85"/>
    <col collapsed="false" customWidth="true" hidden="false" outlineLevel="0" max="10282" min="10249" style="0" width="8.68"/>
    <col collapsed="false" customWidth="false" hidden="true" outlineLevel="0" max="10285" min="10283" style="0" width="11.53"/>
    <col collapsed="false" customWidth="true" hidden="false" outlineLevel="0" max="10286" min="10286" style="0" width="6.29"/>
    <col collapsed="false" customWidth="true" hidden="false" outlineLevel="0" max="10287" min="10287" style="0" width="39.29"/>
    <col collapsed="false" customWidth="false" hidden="true" outlineLevel="0" max="10371" min="10288" style="0" width="11.53"/>
    <col collapsed="false" customWidth="true" hidden="false" outlineLevel="0" max="10372" min="10372" style="0" width="12.15"/>
    <col collapsed="false" customWidth="true" hidden="false" outlineLevel="0" max="10373" min="10373" style="0" width="8.57"/>
    <col collapsed="false" customWidth="true" hidden="false" outlineLevel="0" max="10374" min="10374" style="0" width="7.57"/>
    <col collapsed="false" customWidth="true" hidden="false" outlineLevel="0" max="10375" min="10375" style="0" width="8.71"/>
    <col collapsed="false" customWidth="true" hidden="false" outlineLevel="0" max="10376" min="10376" style="0" width="10.57"/>
    <col collapsed="false" customWidth="false" hidden="true" outlineLevel="0" max="10391" min="10377" style="0" width="11.53"/>
    <col collapsed="false" customWidth="true" hidden="false" outlineLevel="0" max="10392" min="10392" style="0" width="12.15"/>
    <col collapsed="false" customWidth="true" hidden="false" outlineLevel="0" max="10393" min="10393" style="0" width="8.29"/>
    <col collapsed="false" customWidth="true" hidden="false" outlineLevel="0" max="10394" min="10394" style="0" width="7.86"/>
    <col collapsed="false" customWidth="true" hidden="false" outlineLevel="0" max="10396" min="10395" style="0" width="8.68"/>
    <col collapsed="false" customWidth="false" hidden="true" outlineLevel="0" max="10411" min="10397" style="0" width="11.53"/>
    <col collapsed="false" customWidth="true" hidden="false" outlineLevel="0" max="10412" min="10412" style="0" width="12.15"/>
    <col collapsed="false" customWidth="true" hidden="false" outlineLevel="0" max="10413" min="10413" style="0" width="7.29"/>
    <col collapsed="false" customWidth="true" hidden="false" outlineLevel="0" max="10414" min="10414" style="0" width="7.42"/>
    <col collapsed="false" customWidth="true" hidden="false" outlineLevel="0" max="10416" min="10415" style="0" width="8.68"/>
    <col collapsed="false" customWidth="false" hidden="true" outlineLevel="0" max="10491" min="10417" style="0" width="11.53"/>
    <col collapsed="false" customWidth="true" hidden="false" outlineLevel="0" max="10492" min="10492" style="0" width="12.15"/>
    <col collapsed="false" customWidth="true" hidden="false" outlineLevel="0" max="10493" min="10493" style="0" width="6.85"/>
    <col collapsed="false" customWidth="true" hidden="false" outlineLevel="0" max="10494" min="10494" style="0" width="7.29"/>
    <col collapsed="false" customWidth="true" hidden="false" outlineLevel="0" max="10496" min="10495" style="0" width="8.68"/>
    <col collapsed="false" customWidth="true" hidden="false" outlineLevel="0" max="10497" min="10497" style="0" width="12.15"/>
    <col collapsed="false" customWidth="true" hidden="false" outlineLevel="0" max="10498" min="10498" style="0" width="7.71"/>
    <col collapsed="false" customWidth="true" hidden="false" outlineLevel="0" max="10499" min="10499" style="0" width="7.42"/>
    <col collapsed="false" customWidth="true" hidden="false" outlineLevel="0" max="10501" min="10500" style="0" width="8.68"/>
    <col collapsed="false" customWidth="true" hidden="false" outlineLevel="0" max="10502" min="10502" style="0" width="12.15"/>
    <col collapsed="false" customWidth="true" hidden="false" outlineLevel="0" max="10504" min="10503" style="0" width="6.85"/>
    <col collapsed="false" customWidth="true" hidden="false" outlineLevel="0" max="10538" min="10505" style="0" width="8.68"/>
    <col collapsed="false" customWidth="false" hidden="true" outlineLevel="0" max="10541" min="10539" style="0" width="11.53"/>
    <col collapsed="false" customWidth="true" hidden="false" outlineLevel="0" max="10542" min="10542" style="0" width="6.29"/>
    <col collapsed="false" customWidth="true" hidden="false" outlineLevel="0" max="10543" min="10543" style="0" width="39.29"/>
    <col collapsed="false" customWidth="false" hidden="true" outlineLevel="0" max="10627" min="10544" style="0" width="11.53"/>
    <col collapsed="false" customWidth="true" hidden="false" outlineLevel="0" max="10628" min="10628" style="0" width="12.15"/>
    <col collapsed="false" customWidth="true" hidden="false" outlineLevel="0" max="10629" min="10629" style="0" width="8.57"/>
    <col collapsed="false" customWidth="true" hidden="false" outlineLevel="0" max="10630" min="10630" style="0" width="7.57"/>
    <col collapsed="false" customWidth="true" hidden="false" outlineLevel="0" max="10631" min="10631" style="0" width="8.71"/>
    <col collapsed="false" customWidth="true" hidden="false" outlineLevel="0" max="10632" min="10632" style="0" width="10.57"/>
    <col collapsed="false" customWidth="false" hidden="true" outlineLevel="0" max="10647" min="10633" style="0" width="11.53"/>
    <col collapsed="false" customWidth="true" hidden="false" outlineLevel="0" max="10648" min="10648" style="0" width="12.15"/>
    <col collapsed="false" customWidth="true" hidden="false" outlineLevel="0" max="10649" min="10649" style="0" width="8.29"/>
    <col collapsed="false" customWidth="true" hidden="false" outlineLevel="0" max="10650" min="10650" style="0" width="7.86"/>
    <col collapsed="false" customWidth="true" hidden="false" outlineLevel="0" max="10652" min="10651" style="0" width="8.68"/>
    <col collapsed="false" customWidth="false" hidden="true" outlineLevel="0" max="10667" min="10653" style="0" width="11.53"/>
    <col collapsed="false" customWidth="true" hidden="false" outlineLevel="0" max="10668" min="10668" style="0" width="12.15"/>
    <col collapsed="false" customWidth="true" hidden="false" outlineLevel="0" max="10669" min="10669" style="0" width="7.29"/>
    <col collapsed="false" customWidth="true" hidden="false" outlineLevel="0" max="10670" min="10670" style="0" width="7.42"/>
    <col collapsed="false" customWidth="true" hidden="false" outlineLevel="0" max="10672" min="10671" style="0" width="8.68"/>
    <col collapsed="false" customWidth="false" hidden="true" outlineLevel="0" max="10747" min="10673" style="0" width="11.53"/>
    <col collapsed="false" customWidth="true" hidden="false" outlineLevel="0" max="10748" min="10748" style="0" width="12.15"/>
    <col collapsed="false" customWidth="true" hidden="false" outlineLevel="0" max="10749" min="10749" style="0" width="6.85"/>
    <col collapsed="false" customWidth="true" hidden="false" outlineLevel="0" max="10750" min="10750" style="0" width="7.29"/>
    <col collapsed="false" customWidth="true" hidden="false" outlineLevel="0" max="10752" min="10751" style="0" width="8.68"/>
    <col collapsed="false" customWidth="true" hidden="false" outlineLevel="0" max="10753" min="10753" style="0" width="12.15"/>
    <col collapsed="false" customWidth="true" hidden="false" outlineLevel="0" max="10754" min="10754" style="0" width="7.71"/>
    <col collapsed="false" customWidth="true" hidden="false" outlineLevel="0" max="10755" min="10755" style="0" width="7.42"/>
    <col collapsed="false" customWidth="true" hidden="false" outlineLevel="0" max="10757" min="10756" style="0" width="8.68"/>
    <col collapsed="false" customWidth="true" hidden="false" outlineLevel="0" max="10758" min="10758" style="0" width="12.15"/>
    <col collapsed="false" customWidth="true" hidden="false" outlineLevel="0" max="10760" min="10759" style="0" width="6.85"/>
    <col collapsed="false" customWidth="true" hidden="false" outlineLevel="0" max="10794" min="10761" style="0" width="8.68"/>
    <col collapsed="false" customWidth="false" hidden="true" outlineLevel="0" max="10797" min="10795" style="0" width="11.53"/>
    <col collapsed="false" customWidth="true" hidden="false" outlineLevel="0" max="10798" min="10798" style="0" width="6.29"/>
    <col collapsed="false" customWidth="true" hidden="false" outlineLevel="0" max="10799" min="10799" style="0" width="39.29"/>
    <col collapsed="false" customWidth="false" hidden="true" outlineLevel="0" max="10883" min="10800" style="0" width="11.53"/>
    <col collapsed="false" customWidth="true" hidden="false" outlineLevel="0" max="10884" min="10884" style="0" width="12.15"/>
    <col collapsed="false" customWidth="true" hidden="false" outlineLevel="0" max="10885" min="10885" style="0" width="8.57"/>
    <col collapsed="false" customWidth="true" hidden="false" outlineLevel="0" max="10886" min="10886" style="0" width="7.57"/>
    <col collapsed="false" customWidth="true" hidden="false" outlineLevel="0" max="10887" min="10887" style="0" width="8.71"/>
    <col collapsed="false" customWidth="true" hidden="false" outlineLevel="0" max="10888" min="10888" style="0" width="10.57"/>
    <col collapsed="false" customWidth="false" hidden="true" outlineLevel="0" max="10903" min="10889" style="0" width="11.53"/>
    <col collapsed="false" customWidth="true" hidden="false" outlineLevel="0" max="10904" min="10904" style="0" width="12.15"/>
    <col collapsed="false" customWidth="true" hidden="false" outlineLevel="0" max="10905" min="10905" style="0" width="8.29"/>
    <col collapsed="false" customWidth="true" hidden="false" outlineLevel="0" max="10906" min="10906" style="0" width="7.86"/>
    <col collapsed="false" customWidth="true" hidden="false" outlineLevel="0" max="10908" min="10907" style="0" width="8.68"/>
    <col collapsed="false" customWidth="false" hidden="true" outlineLevel="0" max="10923" min="10909" style="0" width="11.53"/>
    <col collapsed="false" customWidth="true" hidden="false" outlineLevel="0" max="10924" min="10924" style="0" width="12.15"/>
    <col collapsed="false" customWidth="true" hidden="false" outlineLevel="0" max="10925" min="10925" style="0" width="7.29"/>
    <col collapsed="false" customWidth="true" hidden="false" outlineLevel="0" max="10926" min="10926" style="0" width="7.42"/>
    <col collapsed="false" customWidth="true" hidden="false" outlineLevel="0" max="10928" min="10927" style="0" width="8.68"/>
    <col collapsed="false" customWidth="false" hidden="true" outlineLevel="0" max="11003" min="10929" style="0" width="11.53"/>
    <col collapsed="false" customWidth="true" hidden="false" outlineLevel="0" max="11004" min="11004" style="0" width="12.15"/>
    <col collapsed="false" customWidth="true" hidden="false" outlineLevel="0" max="11005" min="11005" style="0" width="6.85"/>
    <col collapsed="false" customWidth="true" hidden="false" outlineLevel="0" max="11006" min="11006" style="0" width="7.29"/>
    <col collapsed="false" customWidth="true" hidden="false" outlineLevel="0" max="11008" min="11007" style="0" width="8.68"/>
    <col collapsed="false" customWidth="true" hidden="false" outlineLevel="0" max="11009" min="11009" style="0" width="12.15"/>
    <col collapsed="false" customWidth="true" hidden="false" outlineLevel="0" max="11010" min="11010" style="0" width="7.71"/>
    <col collapsed="false" customWidth="true" hidden="false" outlineLevel="0" max="11011" min="11011" style="0" width="7.42"/>
    <col collapsed="false" customWidth="true" hidden="false" outlineLevel="0" max="11013" min="11012" style="0" width="8.68"/>
    <col collapsed="false" customWidth="true" hidden="false" outlineLevel="0" max="11014" min="11014" style="0" width="12.15"/>
    <col collapsed="false" customWidth="true" hidden="false" outlineLevel="0" max="11016" min="11015" style="0" width="6.85"/>
    <col collapsed="false" customWidth="true" hidden="false" outlineLevel="0" max="11050" min="11017" style="0" width="8.68"/>
    <col collapsed="false" customWidth="false" hidden="true" outlineLevel="0" max="11053" min="11051" style="0" width="11.53"/>
    <col collapsed="false" customWidth="true" hidden="false" outlineLevel="0" max="11054" min="11054" style="0" width="6.29"/>
    <col collapsed="false" customWidth="true" hidden="false" outlineLevel="0" max="11055" min="11055" style="0" width="39.29"/>
    <col collapsed="false" customWidth="false" hidden="true" outlineLevel="0" max="11139" min="11056" style="0" width="11.53"/>
    <col collapsed="false" customWidth="true" hidden="false" outlineLevel="0" max="11140" min="11140" style="0" width="12.15"/>
    <col collapsed="false" customWidth="true" hidden="false" outlineLevel="0" max="11141" min="11141" style="0" width="8.57"/>
    <col collapsed="false" customWidth="true" hidden="false" outlineLevel="0" max="11142" min="11142" style="0" width="7.57"/>
    <col collapsed="false" customWidth="true" hidden="false" outlineLevel="0" max="11143" min="11143" style="0" width="8.71"/>
    <col collapsed="false" customWidth="true" hidden="false" outlineLevel="0" max="11144" min="11144" style="0" width="10.57"/>
    <col collapsed="false" customWidth="false" hidden="true" outlineLevel="0" max="11159" min="11145" style="0" width="11.53"/>
    <col collapsed="false" customWidth="true" hidden="false" outlineLevel="0" max="11160" min="11160" style="0" width="12.15"/>
    <col collapsed="false" customWidth="true" hidden="false" outlineLevel="0" max="11161" min="11161" style="0" width="8.29"/>
    <col collapsed="false" customWidth="true" hidden="false" outlineLevel="0" max="11162" min="11162" style="0" width="7.86"/>
    <col collapsed="false" customWidth="true" hidden="false" outlineLevel="0" max="11164" min="11163" style="0" width="8.68"/>
    <col collapsed="false" customWidth="false" hidden="true" outlineLevel="0" max="11179" min="11165" style="0" width="11.53"/>
    <col collapsed="false" customWidth="true" hidden="false" outlineLevel="0" max="11180" min="11180" style="0" width="12.15"/>
    <col collapsed="false" customWidth="true" hidden="false" outlineLevel="0" max="11181" min="11181" style="0" width="7.29"/>
    <col collapsed="false" customWidth="true" hidden="false" outlineLevel="0" max="11182" min="11182" style="0" width="7.42"/>
    <col collapsed="false" customWidth="true" hidden="false" outlineLevel="0" max="11184" min="11183" style="0" width="8.68"/>
    <col collapsed="false" customWidth="false" hidden="true" outlineLevel="0" max="11259" min="11185" style="0" width="11.53"/>
    <col collapsed="false" customWidth="true" hidden="false" outlineLevel="0" max="11260" min="11260" style="0" width="12.15"/>
    <col collapsed="false" customWidth="true" hidden="false" outlineLevel="0" max="11261" min="11261" style="0" width="6.85"/>
    <col collapsed="false" customWidth="true" hidden="false" outlineLevel="0" max="11262" min="11262" style="0" width="7.29"/>
    <col collapsed="false" customWidth="true" hidden="false" outlineLevel="0" max="11264" min="11263" style="0" width="8.68"/>
    <col collapsed="false" customWidth="true" hidden="false" outlineLevel="0" max="11265" min="11265" style="0" width="12.15"/>
    <col collapsed="false" customWidth="true" hidden="false" outlineLevel="0" max="11266" min="11266" style="0" width="7.71"/>
    <col collapsed="false" customWidth="true" hidden="false" outlineLevel="0" max="11267" min="11267" style="0" width="7.42"/>
    <col collapsed="false" customWidth="true" hidden="false" outlineLevel="0" max="11269" min="11268" style="0" width="8.68"/>
    <col collapsed="false" customWidth="true" hidden="false" outlineLevel="0" max="11270" min="11270" style="0" width="12.15"/>
    <col collapsed="false" customWidth="true" hidden="false" outlineLevel="0" max="11272" min="11271" style="0" width="6.85"/>
    <col collapsed="false" customWidth="true" hidden="false" outlineLevel="0" max="11306" min="11273" style="0" width="8.68"/>
    <col collapsed="false" customWidth="false" hidden="true" outlineLevel="0" max="11309" min="11307" style="0" width="11.53"/>
    <col collapsed="false" customWidth="true" hidden="false" outlineLevel="0" max="11310" min="11310" style="0" width="6.29"/>
    <col collapsed="false" customWidth="true" hidden="false" outlineLevel="0" max="11311" min="11311" style="0" width="39.29"/>
    <col collapsed="false" customWidth="false" hidden="true" outlineLevel="0" max="11395" min="11312" style="0" width="11.53"/>
    <col collapsed="false" customWidth="true" hidden="false" outlineLevel="0" max="11396" min="11396" style="0" width="12.15"/>
    <col collapsed="false" customWidth="true" hidden="false" outlineLevel="0" max="11397" min="11397" style="0" width="8.57"/>
    <col collapsed="false" customWidth="true" hidden="false" outlineLevel="0" max="11398" min="11398" style="0" width="7.57"/>
    <col collapsed="false" customWidth="true" hidden="false" outlineLevel="0" max="11399" min="11399" style="0" width="8.71"/>
    <col collapsed="false" customWidth="true" hidden="false" outlineLevel="0" max="11400" min="11400" style="0" width="10.57"/>
    <col collapsed="false" customWidth="false" hidden="true" outlineLevel="0" max="11415" min="11401" style="0" width="11.53"/>
    <col collapsed="false" customWidth="true" hidden="false" outlineLevel="0" max="11416" min="11416" style="0" width="12.15"/>
    <col collapsed="false" customWidth="true" hidden="false" outlineLevel="0" max="11417" min="11417" style="0" width="8.29"/>
    <col collapsed="false" customWidth="true" hidden="false" outlineLevel="0" max="11418" min="11418" style="0" width="7.86"/>
    <col collapsed="false" customWidth="true" hidden="false" outlineLevel="0" max="11420" min="11419" style="0" width="8.68"/>
    <col collapsed="false" customWidth="false" hidden="true" outlineLevel="0" max="11435" min="11421" style="0" width="11.53"/>
    <col collapsed="false" customWidth="true" hidden="false" outlineLevel="0" max="11436" min="11436" style="0" width="12.15"/>
    <col collapsed="false" customWidth="true" hidden="false" outlineLevel="0" max="11437" min="11437" style="0" width="7.29"/>
    <col collapsed="false" customWidth="true" hidden="false" outlineLevel="0" max="11438" min="11438" style="0" width="7.42"/>
    <col collapsed="false" customWidth="true" hidden="false" outlineLevel="0" max="11440" min="11439" style="0" width="8.68"/>
    <col collapsed="false" customWidth="false" hidden="true" outlineLevel="0" max="11515" min="11441" style="0" width="11.53"/>
    <col collapsed="false" customWidth="true" hidden="false" outlineLevel="0" max="11516" min="11516" style="0" width="12.15"/>
    <col collapsed="false" customWidth="true" hidden="false" outlineLevel="0" max="11517" min="11517" style="0" width="6.85"/>
    <col collapsed="false" customWidth="true" hidden="false" outlineLevel="0" max="11518" min="11518" style="0" width="7.29"/>
    <col collapsed="false" customWidth="true" hidden="false" outlineLevel="0" max="11520" min="11519" style="0" width="8.68"/>
    <col collapsed="false" customWidth="true" hidden="false" outlineLevel="0" max="11521" min="11521" style="0" width="12.15"/>
    <col collapsed="false" customWidth="true" hidden="false" outlineLevel="0" max="11522" min="11522" style="0" width="7.71"/>
    <col collapsed="false" customWidth="true" hidden="false" outlineLevel="0" max="11523" min="11523" style="0" width="7.42"/>
    <col collapsed="false" customWidth="true" hidden="false" outlineLevel="0" max="11525" min="11524" style="0" width="8.68"/>
    <col collapsed="false" customWidth="true" hidden="false" outlineLevel="0" max="11526" min="11526" style="0" width="12.15"/>
    <col collapsed="false" customWidth="true" hidden="false" outlineLevel="0" max="11528" min="11527" style="0" width="6.85"/>
    <col collapsed="false" customWidth="true" hidden="false" outlineLevel="0" max="11562" min="11529" style="0" width="8.68"/>
    <col collapsed="false" customWidth="false" hidden="true" outlineLevel="0" max="11565" min="11563" style="0" width="11.53"/>
    <col collapsed="false" customWidth="true" hidden="false" outlineLevel="0" max="11566" min="11566" style="0" width="6.29"/>
    <col collapsed="false" customWidth="true" hidden="false" outlineLevel="0" max="11567" min="11567" style="0" width="39.29"/>
    <col collapsed="false" customWidth="false" hidden="true" outlineLevel="0" max="11651" min="11568" style="0" width="11.53"/>
    <col collapsed="false" customWidth="true" hidden="false" outlineLevel="0" max="11652" min="11652" style="0" width="12.15"/>
    <col collapsed="false" customWidth="true" hidden="false" outlineLevel="0" max="11653" min="11653" style="0" width="8.57"/>
    <col collapsed="false" customWidth="true" hidden="false" outlineLevel="0" max="11654" min="11654" style="0" width="7.57"/>
    <col collapsed="false" customWidth="true" hidden="false" outlineLevel="0" max="11655" min="11655" style="0" width="8.71"/>
    <col collapsed="false" customWidth="true" hidden="false" outlineLevel="0" max="11656" min="11656" style="0" width="10.57"/>
    <col collapsed="false" customWidth="false" hidden="true" outlineLevel="0" max="11671" min="11657" style="0" width="11.53"/>
    <col collapsed="false" customWidth="true" hidden="false" outlineLevel="0" max="11672" min="11672" style="0" width="12.15"/>
    <col collapsed="false" customWidth="true" hidden="false" outlineLevel="0" max="11673" min="11673" style="0" width="8.29"/>
    <col collapsed="false" customWidth="true" hidden="false" outlineLevel="0" max="11674" min="11674" style="0" width="7.86"/>
    <col collapsed="false" customWidth="true" hidden="false" outlineLevel="0" max="11676" min="11675" style="0" width="8.68"/>
    <col collapsed="false" customWidth="false" hidden="true" outlineLevel="0" max="11691" min="11677" style="0" width="11.53"/>
    <col collapsed="false" customWidth="true" hidden="false" outlineLevel="0" max="11692" min="11692" style="0" width="12.15"/>
    <col collapsed="false" customWidth="true" hidden="false" outlineLevel="0" max="11693" min="11693" style="0" width="7.29"/>
    <col collapsed="false" customWidth="true" hidden="false" outlineLevel="0" max="11694" min="11694" style="0" width="7.42"/>
    <col collapsed="false" customWidth="true" hidden="false" outlineLevel="0" max="11696" min="11695" style="0" width="8.68"/>
    <col collapsed="false" customWidth="false" hidden="true" outlineLevel="0" max="11771" min="11697" style="0" width="11.53"/>
    <col collapsed="false" customWidth="true" hidden="false" outlineLevel="0" max="11772" min="11772" style="0" width="12.15"/>
    <col collapsed="false" customWidth="true" hidden="false" outlineLevel="0" max="11773" min="11773" style="0" width="6.85"/>
    <col collapsed="false" customWidth="true" hidden="false" outlineLevel="0" max="11774" min="11774" style="0" width="7.29"/>
    <col collapsed="false" customWidth="true" hidden="false" outlineLevel="0" max="11776" min="11775" style="0" width="8.68"/>
    <col collapsed="false" customWidth="true" hidden="false" outlineLevel="0" max="11777" min="11777" style="0" width="12.15"/>
    <col collapsed="false" customWidth="true" hidden="false" outlineLevel="0" max="11778" min="11778" style="0" width="7.71"/>
    <col collapsed="false" customWidth="true" hidden="false" outlineLevel="0" max="11779" min="11779" style="0" width="7.42"/>
    <col collapsed="false" customWidth="true" hidden="false" outlineLevel="0" max="11781" min="11780" style="0" width="8.68"/>
    <col collapsed="false" customWidth="true" hidden="false" outlineLevel="0" max="11782" min="11782" style="0" width="12.15"/>
    <col collapsed="false" customWidth="true" hidden="false" outlineLevel="0" max="11784" min="11783" style="0" width="6.85"/>
    <col collapsed="false" customWidth="true" hidden="false" outlineLevel="0" max="11818" min="11785" style="0" width="8.68"/>
    <col collapsed="false" customWidth="false" hidden="true" outlineLevel="0" max="11821" min="11819" style="0" width="11.53"/>
    <col collapsed="false" customWidth="true" hidden="false" outlineLevel="0" max="11822" min="11822" style="0" width="6.29"/>
    <col collapsed="false" customWidth="true" hidden="false" outlineLevel="0" max="11823" min="11823" style="0" width="39.29"/>
    <col collapsed="false" customWidth="false" hidden="true" outlineLevel="0" max="11907" min="11824" style="0" width="11.53"/>
    <col collapsed="false" customWidth="true" hidden="false" outlineLevel="0" max="11908" min="11908" style="0" width="12.15"/>
    <col collapsed="false" customWidth="true" hidden="false" outlineLevel="0" max="11909" min="11909" style="0" width="8.57"/>
    <col collapsed="false" customWidth="true" hidden="false" outlineLevel="0" max="11910" min="11910" style="0" width="7.57"/>
    <col collapsed="false" customWidth="true" hidden="false" outlineLevel="0" max="11911" min="11911" style="0" width="8.71"/>
    <col collapsed="false" customWidth="true" hidden="false" outlineLevel="0" max="11912" min="11912" style="0" width="10.57"/>
    <col collapsed="false" customWidth="false" hidden="true" outlineLevel="0" max="11927" min="11913" style="0" width="11.53"/>
    <col collapsed="false" customWidth="true" hidden="false" outlineLevel="0" max="11928" min="11928" style="0" width="12.15"/>
    <col collapsed="false" customWidth="true" hidden="false" outlineLevel="0" max="11929" min="11929" style="0" width="8.29"/>
    <col collapsed="false" customWidth="true" hidden="false" outlineLevel="0" max="11930" min="11930" style="0" width="7.86"/>
    <col collapsed="false" customWidth="true" hidden="false" outlineLevel="0" max="11932" min="11931" style="0" width="8.68"/>
    <col collapsed="false" customWidth="false" hidden="true" outlineLevel="0" max="11947" min="11933" style="0" width="11.53"/>
    <col collapsed="false" customWidth="true" hidden="false" outlineLevel="0" max="11948" min="11948" style="0" width="12.15"/>
    <col collapsed="false" customWidth="true" hidden="false" outlineLevel="0" max="11949" min="11949" style="0" width="7.29"/>
    <col collapsed="false" customWidth="true" hidden="false" outlineLevel="0" max="11950" min="11950" style="0" width="7.42"/>
    <col collapsed="false" customWidth="true" hidden="false" outlineLevel="0" max="11952" min="11951" style="0" width="8.68"/>
    <col collapsed="false" customWidth="false" hidden="true" outlineLevel="0" max="12027" min="11953" style="0" width="11.53"/>
    <col collapsed="false" customWidth="true" hidden="false" outlineLevel="0" max="12028" min="12028" style="0" width="12.15"/>
    <col collapsed="false" customWidth="true" hidden="false" outlineLevel="0" max="12029" min="12029" style="0" width="6.85"/>
    <col collapsed="false" customWidth="true" hidden="false" outlineLevel="0" max="12030" min="12030" style="0" width="7.29"/>
    <col collapsed="false" customWidth="true" hidden="false" outlineLevel="0" max="12032" min="12031" style="0" width="8.68"/>
    <col collapsed="false" customWidth="true" hidden="false" outlineLevel="0" max="12033" min="12033" style="0" width="12.15"/>
    <col collapsed="false" customWidth="true" hidden="false" outlineLevel="0" max="12034" min="12034" style="0" width="7.71"/>
    <col collapsed="false" customWidth="true" hidden="false" outlineLevel="0" max="12035" min="12035" style="0" width="7.42"/>
    <col collapsed="false" customWidth="true" hidden="false" outlineLevel="0" max="12037" min="12036" style="0" width="8.68"/>
    <col collapsed="false" customWidth="true" hidden="false" outlineLevel="0" max="12038" min="12038" style="0" width="12.15"/>
    <col collapsed="false" customWidth="true" hidden="false" outlineLevel="0" max="12040" min="12039" style="0" width="6.85"/>
    <col collapsed="false" customWidth="true" hidden="false" outlineLevel="0" max="12074" min="12041" style="0" width="8.68"/>
    <col collapsed="false" customWidth="false" hidden="true" outlineLevel="0" max="12077" min="12075" style="0" width="11.53"/>
    <col collapsed="false" customWidth="true" hidden="false" outlineLevel="0" max="12078" min="12078" style="0" width="6.29"/>
    <col collapsed="false" customWidth="true" hidden="false" outlineLevel="0" max="12079" min="12079" style="0" width="39.29"/>
    <col collapsed="false" customWidth="false" hidden="true" outlineLevel="0" max="12163" min="12080" style="0" width="11.53"/>
    <col collapsed="false" customWidth="true" hidden="false" outlineLevel="0" max="12164" min="12164" style="0" width="12.15"/>
    <col collapsed="false" customWidth="true" hidden="false" outlineLevel="0" max="12165" min="12165" style="0" width="8.57"/>
    <col collapsed="false" customWidth="true" hidden="false" outlineLevel="0" max="12166" min="12166" style="0" width="7.57"/>
    <col collapsed="false" customWidth="true" hidden="false" outlineLevel="0" max="12167" min="12167" style="0" width="8.71"/>
    <col collapsed="false" customWidth="true" hidden="false" outlineLevel="0" max="12168" min="12168" style="0" width="10.57"/>
    <col collapsed="false" customWidth="false" hidden="true" outlineLevel="0" max="12183" min="12169" style="0" width="11.53"/>
    <col collapsed="false" customWidth="true" hidden="false" outlineLevel="0" max="12184" min="12184" style="0" width="12.15"/>
    <col collapsed="false" customWidth="true" hidden="false" outlineLevel="0" max="12185" min="12185" style="0" width="8.29"/>
    <col collapsed="false" customWidth="true" hidden="false" outlineLevel="0" max="12186" min="12186" style="0" width="7.86"/>
    <col collapsed="false" customWidth="true" hidden="false" outlineLevel="0" max="12188" min="12187" style="0" width="8.68"/>
    <col collapsed="false" customWidth="false" hidden="true" outlineLevel="0" max="12203" min="12189" style="0" width="11.53"/>
    <col collapsed="false" customWidth="true" hidden="false" outlineLevel="0" max="12204" min="12204" style="0" width="12.15"/>
    <col collapsed="false" customWidth="true" hidden="false" outlineLevel="0" max="12205" min="12205" style="0" width="7.29"/>
    <col collapsed="false" customWidth="true" hidden="false" outlineLevel="0" max="12206" min="12206" style="0" width="7.42"/>
    <col collapsed="false" customWidth="true" hidden="false" outlineLevel="0" max="12208" min="12207" style="0" width="8.68"/>
    <col collapsed="false" customWidth="false" hidden="true" outlineLevel="0" max="12283" min="12209" style="0" width="11.53"/>
    <col collapsed="false" customWidth="true" hidden="false" outlineLevel="0" max="12284" min="12284" style="0" width="12.15"/>
    <col collapsed="false" customWidth="true" hidden="false" outlineLevel="0" max="12285" min="12285" style="0" width="6.85"/>
    <col collapsed="false" customWidth="true" hidden="false" outlineLevel="0" max="12286" min="12286" style="0" width="7.29"/>
    <col collapsed="false" customWidth="true" hidden="false" outlineLevel="0" max="12288" min="12287" style="0" width="8.68"/>
    <col collapsed="false" customWidth="true" hidden="false" outlineLevel="0" max="12289" min="12289" style="0" width="12.15"/>
    <col collapsed="false" customWidth="true" hidden="false" outlineLevel="0" max="12290" min="12290" style="0" width="7.71"/>
    <col collapsed="false" customWidth="true" hidden="false" outlineLevel="0" max="12291" min="12291" style="0" width="7.42"/>
    <col collapsed="false" customWidth="true" hidden="false" outlineLevel="0" max="12293" min="12292" style="0" width="8.68"/>
    <col collapsed="false" customWidth="true" hidden="false" outlineLevel="0" max="12294" min="12294" style="0" width="12.15"/>
    <col collapsed="false" customWidth="true" hidden="false" outlineLevel="0" max="12296" min="12295" style="0" width="6.85"/>
    <col collapsed="false" customWidth="true" hidden="false" outlineLevel="0" max="12330" min="12297" style="0" width="8.68"/>
    <col collapsed="false" customWidth="false" hidden="true" outlineLevel="0" max="12333" min="12331" style="0" width="11.53"/>
    <col collapsed="false" customWidth="true" hidden="false" outlineLevel="0" max="12334" min="12334" style="0" width="6.29"/>
    <col collapsed="false" customWidth="true" hidden="false" outlineLevel="0" max="12335" min="12335" style="0" width="39.29"/>
    <col collapsed="false" customWidth="false" hidden="true" outlineLevel="0" max="12419" min="12336" style="0" width="11.53"/>
    <col collapsed="false" customWidth="true" hidden="false" outlineLevel="0" max="12420" min="12420" style="0" width="12.15"/>
    <col collapsed="false" customWidth="true" hidden="false" outlineLevel="0" max="12421" min="12421" style="0" width="8.57"/>
    <col collapsed="false" customWidth="true" hidden="false" outlineLevel="0" max="12422" min="12422" style="0" width="7.57"/>
    <col collapsed="false" customWidth="true" hidden="false" outlineLevel="0" max="12423" min="12423" style="0" width="8.71"/>
    <col collapsed="false" customWidth="true" hidden="false" outlineLevel="0" max="12424" min="12424" style="0" width="10.57"/>
    <col collapsed="false" customWidth="false" hidden="true" outlineLevel="0" max="12439" min="12425" style="0" width="11.53"/>
    <col collapsed="false" customWidth="true" hidden="false" outlineLevel="0" max="12440" min="12440" style="0" width="12.15"/>
    <col collapsed="false" customWidth="true" hidden="false" outlineLevel="0" max="12441" min="12441" style="0" width="8.29"/>
    <col collapsed="false" customWidth="true" hidden="false" outlineLevel="0" max="12442" min="12442" style="0" width="7.86"/>
    <col collapsed="false" customWidth="true" hidden="false" outlineLevel="0" max="12444" min="12443" style="0" width="8.68"/>
    <col collapsed="false" customWidth="false" hidden="true" outlineLevel="0" max="12459" min="12445" style="0" width="11.53"/>
    <col collapsed="false" customWidth="true" hidden="false" outlineLevel="0" max="12460" min="12460" style="0" width="12.15"/>
    <col collapsed="false" customWidth="true" hidden="false" outlineLevel="0" max="12461" min="12461" style="0" width="7.29"/>
    <col collapsed="false" customWidth="true" hidden="false" outlineLevel="0" max="12462" min="12462" style="0" width="7.42"/>
    <col collapsed="false" customWidth="true" hidden="false" outlineLevel="0" max="12464" min="12463" style="0" width="8.68"/>
    <col collapsed="false" customWidth="false" hidden="true" outlineLevel="0" max="12539" min="12465" style="0" width="11.53"/>
    <col collapsed="false" customWidth="true" hidden="false" outlineLevel="0" max="12540" min="12540" style="0" width="12.15"/>
    <col collapsed="false" customWidth="true" hidden="false" outlineLevel="0" max="12541" min="12541" style="0" width="6.85"/>
    <col collapsed="false" customWidth="true" hidden="false" outlineLevel="0" max="12542" min="12542" style="0" width="7.29"/>
    <col collapsed="false" customWidth="true" hidden="false" outlineLevel="0" max="12544" min="12543" style="0" width="8.68"/>
    <col collapsed="false" customWidth="true" hidden="false" outlineLevel="0" max="12545" min="12545" style="0" width="12.15"/>
    <col collapsed="false" customWidth="true" hidden="false" outlineLevel="0" max="12546" min="12546" style="0" width="7.71"/>
    <col collapsed="false" customWidth="true" hidden="false" outlineLevel="0" max="12547" min="12547" style="0" width="7.42"/>
    <col collapsed="false" customWidth="true" hidden="false" outlineLevel="0" max="12549" min="12548" style="0" width="8.68"/>
    <col collapsed="false" customWidth="true" hidden="false" outlineLevel="0" max="12550" min="12550" style="0" width="12.15"/>
    <col collapsed="false" customWidth="true" hidden="false" outlineLevel="0" max="12552" min="12551" style="0" width="6.85"/>
    <col collapsed="false" customWidth="true" hidden="false" outlineLevel="0" max="12586" min="12553" style="0" width="8.68"/>
    <col collapsed="false" customWidth="false" hidden="true" outlineLevel="0" max="12589" min="12587" style="0" width="11.53"/>
    <col collapsed="false" customWidth="true" hidden="false" outlineLevel="0" max="12590" min="12590" style="0" width="6.29"/>
    <col collapsed="false" customWidth="true" hidden="false" outlineLevel="0" max="12591" min="12591" style="0" width="39.29"/>
    <col collapsed="false" customWidth="false" hidden="true" outlineLevel="0" max="12675" min="12592" style="0" width="11.53"/>
    <col collapsed="false" customWidth="true" hidden="false" outlineLevel="0" max="12676" min="12676" style="0" width="12.15"/>
    <col collapsed="false" customWidth="true" hidden="false" outlineLevel="0" max="12677" min="12677" style="0" width="8.57"/>
    <col collapsed="false" customWidth="true" hidden="false" outlineLevel="0" max="12678" min="12678" style="0" width="7.57"/>
    <col collapsed="false" customWidth="true" hidden="false" outlineLevel="0" max="12679" min="12679" style="0" width="8.71"/>
    <col collapsed="false" customWidth="true" hidden="false" outlineLevel="0" max="12680" min="12680" style="0" width="10.57"/>
    <col collapsed="false" customWidth="false" hidden="true" outlineLevel="0" max="12695" min="12681" style="0" width="11.53"/>
    <col collapsed="false" customWidth="true" hidden="false" outlineLevel="0" max="12696" min="12696" style="0" width="12.15"/>
    <col collapsed="false" customWidth="true" hidden="false" outlineLevel="0" max="12697" min="12697" style="0" width="8.29"/>
    <col collapsed="false" customWidth="true" hidden="false" outlineLevel="0" max="12698" min="12698" style="0" width="7.86"/>
    <col collapsed="false" customWidth="true" hidden="false" outlineLevel="0" max="12700" min="12699" style="0" width="8.68"/>
    <col collapsed="false" customWidth="false" hidden="true" outlineLevel="0" max="12715" min="12701" style="0" width="11.53"/>
    <col collapsed="false" customWidth="true" hidden="false" outlineLevel="0" max="12716" min="12716" style="0" width="12.15"/>
    <col collapsed="false" customWidth="true" hidden="false" outlineLevel="0" max="12717" min="12717" style="0" width="7.29"/>
    <col collapsed="false" customWidth="true" hidden="false" outlineLevel="0" max="12718" min="12718" style="0" width="7.42"/>
    <col collapsed="false" customWidth="true" hidden="false" outlineLevel="0" max="12720" min="12719" style="0" width="8.68"/>
    <col collapsed="false" customWidth="false" hidden="true" outlineLevel="0" max="12795" min="12721" style="0" width="11.53"/>
    <col collapsed="false" customWidth="true" hidden="false" outlineLevel="0" max="12796" min="12796" style="0" width="12.15"/>
    <col collapsed="false" customWidth="true" hidden="false" outlineLevel="0" max="12797" min="12797" style="0" width="6.85"/>
    <col collapsed="false" customWidth="true" hidden="false" outlineLevel="0" max="12798" min="12798" style="0" width="7.29"/>
    <col collapsed="false" customWidth="true" hidden="false" outlineLevel="0" max="12800" min="12799" style="0" width="8.68"/>
    <col collapsed="false" customWidth="true" hidden="false" outlineLevel="0" max="12801" min="12801" style="0" width="12.15"/>
    <col collapsed="false" customWidth="true" hidden="false" outlineLevel="0" max="12802" min="12802" style="0" width="7.71"/>
    <col collapsed="false" customWidth="true" hidden="false" outlineLevel="0" max="12803" min="12803" style="0" width="7.42"/>
    <col collapsed="false" customWidth="true" hidden="false" outlineLevel="0" max="12805" min="12804" style="0" width="8.68"/>
    <col collapsed="false" customWidth="true" hidden="false" outlineLevel="0" max="12806" min="12806" style="0" width="12.15"/>
    <col collapsed="false" customWidth="true" hidden="false" outlineLevel="0" max="12808" min="12807" style="0" width="6.85"/>
    <col collapsed="false" customWidth="true" hidden="false" outlineLevel="0" max="12842" min="12809" style="0" width="8.68"/>
    <col collapsed="false" customWidth="false" hidden="true" outlineLevel="0" max="12845" min="12843" style="0" width="11.53"/>
    <col collapsed="false" customWidth="true" hidden="false" outlineLevel="0" max="12846" min="12846" style="0" width="6.29"/>
    <col collapsed="false" customWidth="true" hidden="false" outlineLevel="0" max="12847" min="12847" style="0" width="39.29"/>
    <col collapsed="false" customWidth="false" hidden="true" outlineLevel="0" max="12931" min="12848" style="0" width="11.53"/>
    <col collapsed="false" customWidth="true" hidden="false" outlineLevel="0" max="12932" min="12932" style="0" width="12.15"/>
    <col collapsed="false" customWidth="true" hidden="false" outlineLevel="0" max="12933" min="12933" style="0" width="8.57"/>
    <col collapsed="false" customWidth="true" hidden="false" outlineLevel="0" max="12934" min="12934" style="0" width="7.57"/>
    <col collapsed="false" customWidth="true" hidden="false" outlineLevel="0" max="12935" min="12935" style="0" width="8.71"/>
    <col collapsed="false" customWidth="true" hidden="false" outlineLevel="0" max="12936" min="12936" style="0" width="10.57"/>
    <col collapsed="false" customWidth="false" hidden="true" outlineLevel="0" max="12951" min="12937" style="0" width="11.53"/>
    <col collapsed="false" customWidth="true" hidden="false" outlineLevel="0" max="12952" min="12952" style="0" width="12.15"/>
    <col collapsed="false" customWidth="true" hidden="false" outlineLevel="0" max="12953" min="12953" style="0" width="8.29"/>
    <col collapsed="false" customWidth="true" hidden="false" outlineLevel="0" max="12954" min="12954" style="0" width="7.86"/>
    <col collapsed="false" customWidth="true" hidden="false" outlineLevel="0" max="12956" min="12955" style="0" width="8.68"/>
    <col collapsed="false" customWidth="false" hidden="true" outlineLevel="0" max="12971" min="12957" style="0" width="11.53"/>
    <col collapsed="false" customWidth="true" hidden="false" outlineLevel="0" max="12972" min="12972" style="0" width="12.15"/>
    <col collapsed="false" customWidth="true" hidden="false" outlineLevel="0" max="12973" min="12973" style="0" width="7.29"/>
    <col collapsed="false" customWidth="true" hidden="false" outlineLevel="0" max="12974" min="12974" style="0" width="7.42"/>
    <col collapsed="false" customWidth="true" hidden="false" outlineLevel="0" max="12976" min="12975" style="0" width="8.68"/>
    <col collapsed="false" customWidth="false" hidden="true" outlineLevel="0" max="13051" min="12977" style="0" width="11.53"/>
    <col collapsed="false" customWidth="true" hidden="false" outlineLevel="0" max="13052" min="13052" style="0" width="12.15"/>
    <col collapsed="false" customWidth="true" hidden="false" outlineLevel="0" max="13053" min="13053" style="0" width="6.85"/>
    <col collapsed="false" customWidth="true" hidden="false" outlineLevel="0" max="13054" min="13054" style="0" width="7.29"/>
    <col collapsed="false" customWidth="true" hidden="false" outlineLevel="0" max="13056" min="13055" style="0" width="8.68"/>
    <col collapsed="false" customWidth="true" hidden="false" outlineLevel="0" max="13057" min="13057" style="0" width="12.15"/>
    <col collapsed="false" customWidth="true" hidden="false" outlineLevel="0" max="13058" min="13058" style="0" width="7.71"/>
    <col collapsed="false" customWidth="true" hidden="false" outlineLevel="0" max="13059" min="13059" style="0" width="7.42"/>
    <col collapsed="false" customWidth="true" hidden="false" outlineLevel="0" max="13061" min="13060" style="0" width="8.68"/>
    <col collapsed="false" customWidth="true" hidden="false" outlineLevel="0" max="13062" min="13062" style="0" width="12.15"/>
    <col collapsed="false" customWidth="true" hidden="false" outlineLevel="0" max="13064" min="13063" style="0" width="6.85"/>
    <col collapsed="false" customWidth="true" hidden="false" outlineLevel="0" max="13098" min="13065" style="0" width="8.68"/>
    <col collapsed="false" customWidth="false" hidden="true" outlineLevel="0" max="13101" min="13099" style="0" width="11.53"/>
    <col collapsed="false" customWidth="true" hidden="false" outlineLevel="0" max="13102" min="13102" style="0" width="6.29"/>
    <col collapsed="false" customWidth="true" hidden="false" outlineLevel="0" max="13103" min="13103" style="0" width="39.29"/>
    <col collapsed="false" customWidth="false" hidden="true" outlineLevel="0" max="13187" min="13104" style="0" width="11.53"/>
    <col collapsed="false" customWidth="true" hidden="false" outlineLevel="0" max="13188" min="13188" style="0" width="12.15"/>
    <col collapsed="false" customWidth="true" hidden="false" outlineLevel="0" max="13189" min="13189" style="0" width="8.57"/>
    <col collapsed="false" customWidth="true" hidden="false" outlineLevel="0" max="13190" min="13190" style="0" width="7.57"/>
    <col collapsed="false" customWidth="true" hidden="false" outlineLevel="0" max="13191" min="13191" style="0" width="8.71"/>
    <col collapsed="false" customWidth="true" hidden="false" outlineLevel="0" max="13192" min="13192" style="0" width="10.57"/>
    <col collapsed="false" customWidth="false" hidden="true" outlineLevel="0" max="13207" min="13193" style="0" width="11.53"/>
    <col collapsed="false" customWidth="true" hidden="false" outlineLevel="0" max="13208" min="13208" style="0" width="12.15"/>
    <col collapsed="false" customWidth="true" hidden="false" outlineLevel="0" max="13209" min="13209" style="0" width="8.29"/>
    <col collapsed="false" customWidth="true" hidden="false" outlineLevel="0" max="13210" min="13210" style="0" width="7.86"/>
    <col collapsed="false" customWidth="true" hidden="false" outlineLevel="0" max="13212" min="13211" style="0" width="8.68"/>
    <col collapsed="false" customWidth="false" hidden="true" outlineLevel="0" max="13227" min="13213" style="0" width="11.53"/>
    <col collapsed="false" customWidth="true" hidden="false" outlineLevel="0" max="13228" min="13228" style="0" width="12.15"/>
    <col collapsed="false" customWidth="true" hidden="false" outlineLevel="0" max="13229" min="13229" style="0" width="7.29"/>
    <col collapsed="false" customWidth="true" hidden="false" outlineLevel="0" max="13230" min="13230" style="0" width="7.42"/>
    <col collapsed="false" customWidth="true" hidden="false" outlineLevel="0" max="13232" min="13231" style="0" width="8.68"/>
    <col collapsed="false" customWidth="false" hidden="true" outlineLevel="0" max="13307" min="13233" style="0" width="11.53"/>
    <col collapsed="false" customWidth="true" hidden="false" outlineLevel="0" max="13308" min="13308" style="0" width="12.15"/>
    <col collapsed="false" customWidth="true" hidden="false" outlineLevel="0" max="13309" min="13309" style="0" width="6.85"/>
    <col collapsed="false" customWidth="true" hidden="false" outlineLevel="0" max="13310" min="13310" style="0" width="7.29"/>
    <col collapsed="false" customWidth="true" hidden="false" outlineLevel="0" max="13312" min="13311" style="0" width="8.68"/>
    <col collapsed="false" customWidth="true" hidden="false" outlineLevel="0" max="13313" min="13313" style="0" width="12.15"/>
    <col collapsed="false" customWidth="true" hidden="false" outlineLevel="0" max="13314" min="13314" style="0" width="7.71"/>
    <col collapsed="false" customWidth="true" hidden="false" outlineLevel="0" max="13315" min="13315" style="0" width="7.42"/>
    <col collapsed="false" customWidth="true" hidden="false" outlineLevel="0" max="13317" min="13316" style="0" width="8.68"/>
    <col collapsed="false" customWidth="true" hidden="false" outlineLevel="0" max="13318" min="13318" style="0" width="12.15"/>
    <col collapsed="false" customWidth="true" hidden="false" outlineLevel="0" max="13320" min="13319" style="0" width="6.85"/>
    <col collapsed="false" customWidth="true" hidden="false" outlineLevel="0" max="13354" min="13321" style="0" width="8.68"/>
    <col collapsed="false" customWidth="false" hidden="true" outlineLevel="0" max="13357" min="13355" style="0" width="11.53"/>
    <col collapsed="false" customWidth="true" hidden="false" outlineLevel="0" max="13358" min="13358" style="0" width="6.29"/>
    <col collapsed="false" customWidth="true" hidden="false" outlineLevel="0" max="13359" min="13359" style="0" width="39.29"/>
    <col collapsed="false" customWidth="false" hidden="true" outlineLevel="0" max="13443" min="13360" style="0" width="11.53"/>
    <col collapsed="false" customWidth="true" hidden="false" outlineLevel="0" max="13444" min="13444" style="0" width="12.15"/>
    <col collapsed="false" customWidth="true" hidden="false" outlineLevel="0" max="13445" min="13445" style="0" width="8.57"/>
    <col collapsed="false" customWidth="true" hidden="false" outlineLevel="0" max="13446" min="13446" style="0" width="7.57"/>
    <col collapsed="false" customWidth="true" hidden="false" outlineLevel="0" max="13447" min="13447" style="0" width="8.71"/>
    <col collapsed="false" customWidth="true" hidden="false" outlineLevel="0" max="13448" min="13448" style="0" width="10.57"/>
    <col collapsed="false" customWidth="false" hidden="true" outlineLevel="0" max="13463" min="13449" style="0" width="11.53"/>
    <col collapsed="false" customWidth="true" hidden="false" outlineLevel="0" max="13464" min="13464" style="0" width="12.15"/>
    <col collapsed="false" customWidth="true" hidden="false" outlineLevel="0" max="13465" min="13465" style="0" width="8.29"/>
    <col collapsed="false" customWidth="true" hidden="false" outlineLevel="0" max="13466" min="13466" style="0" width="7.86"/>
    <col collapsed="false" customWidth="true" hidden="false" outlineLevel="0" max="13468" min="13467" style="0" width="8.68"/>
    <col collapsed="false" customWidth="false" hidden="true" outlineLevel="0" max="13483" min="13469" style="0" width="11.53"/>
    <col collapsed="false" customWidth="true" hidden="false" outlineLevel="0" max="13484" min="13484" style="0" width="12.15"/>
    <col collapsed="false" customWidth="true" hidden="false" outlineLevel="0" max="13485" min="13485" style="0" width="7.29"/>
    <col collapsed="false" customWidth="true" hidden="false" outlineLevel="0" max="13486" min="13486" style="0" width="7.42"/>
    <col collapsed="false" customWidth="true" hidden="false" outlineLevel="0" max="13488" min="13487" style="0" width="8.68"/>
    <col collapsed="false" customWidth="false" hidden="true" outlineLevel="0" max="13563" min="13489" style="0" width="11.53"/>
    <col collapsed="false" customWidth="true" hidden="false" outlineLevel="0" max="13564" min="13564" style="0" width="12.15"/>
    <col collapsed="false" customWidth="true" hidden="false" outlineLevel="0" max="13565" min="13565" style="0" width="6.85"/>
    <col collapsed="false" customWidth="true" hidden="false" outlineLevel="0" max="13566" min="13566" style="0" width="7.29"/>
    <col collapsed="false" customWidth="true" hidden="false" outlineLevel="0" max="13568" min="13567" style="0" width="8.68"/>
    <col collapsed="false" customWidth="true" hidden="false" outlineLevel="0" max="13569" min="13569" style="0" width="12.15"/>
    <col collapsed="false" customWidth="true" hidden="false" outlineLevel="0" max="13570" min="13570" style="0" width="7.71"/>
    <col collapsed="false" customWidth="true" hidden="false" outlineLevel="0" max="13571" min="13571" style="0" width="7.42"/>
    <col collapsed="false" customWidth="true" hidden="false" outlineLevel="0" max="13573" min="13572" style="0" width="8.68"/>
    <col collapsed="false" customWidth="true" hidden="false" outlineLevel="0" max="13574" min="13574" style="0" width="12.15"/>
    <col collapsed="false" customWidth="true" hidden="false" outlineLevel="0" max="13576" min="13575" style="0" width="6.85"/>
    <col collapsed="false" customWidth="true" hidden="false" outlineLevel="0" max="13610" min="13577" style="0" width="8.68"/>
    <col collapsed="false" customWidth="false" hidden="true" outlineLevel="0" max="13613" min="13611" style="0" width="11.53"/>
    <col collapsed="false" customWidth="true" hidden="false" outlineLevel="0" max="13614" min="13614" style="0" width="6.29"/>
    <col collapsed="false" customWidth="true" hidden="false" outlineLevel="0" max="13615" min="13615" style="0" width="39.29"/>
    <col collapsed="false" customWidth="false" hidden="true" outlineLevel="0" max="13699" min="13616" style="0" width="11.53"/>
    <col collapsed="false" customWidth="true" hidden="false" outlineLevel="0" max="13700" min="13700" style="0" width="12.15"/>
    <col collapsed="false" customWidth="true" hidden="false" outlineLevel="0" max="13701" min="13701" style="0" width="8.57"/>
    <col collapsed="false" customWidth="true" hidden="false" outlineLevel="0" max="13702" min="13702" style="0" width="7.57"/>
    <col collapsed="false" customWidth="true" hidden="false" outlineLevel="0" max="13703" min="13703" style="0" width="8.71"/>
    <col collapsed="false" customWidth="true" hidden="false" outlineLevel="0" max="13704" min="13704" style="0" width="10.57"/>
    <col collapsed="false" customWidth="false" hidden="true" outlineLevel="0" max="13719" min="13705" style="0" width="11.53"/>
    <col collapsed="false" customWidth="true" hidden="false" outlineLevel="0" max="13720" min="13720" style="0" width="12.15"/>
    <col collapsed="false" customWidth="true" hidden="false" outlineLevel="0" max="13721" min="13721" style="0" width="8.29"/>
    <col collapsed="false" customWidth="true" hidden="false" outlineLevel="0" max="13722" min="13722" style="0" width="7.86"/>
    <col collapsed="false" customWidth="true" hidden="false" outlineLevel="0" max="13724" min="13723" style="0" width="8.68"/>
    <col collapsed="false" customWidth="false" hidden="true" outlineLevel="0" max="13739" min="13725" style="0" width="11.53"/>
    <col collapsed="false" customWidth="true" hidden="false" outlineLevel="0" max="13740" min="13740" style="0" width="12.15"/>
    <col collapsed="false" customWidth="true" hidden="false" outlineLevel="0" max="13741" min="13741" style="0" width="7.29"/>
    <col collapsed="false" customWidth="true" hidden="false" outlineLevel="0" max="13742" min="13742" style="0" width="7.42"/>
    <col collapsed="false" customWidth="true" hidden="false" outlineLevel="0" max="13744" min="13743" style="0" width="8.68"/>
    <col collapsed="false" customWidth="false" hidden="true" outlineLevel="0" max="13819" min="13745" style="0" width="11.53"/>
    <col collapsed="false" customWidth="true" hidden="false" outlineLevel="0" max="13820" min="13820" style="0" width="12.15"/>
    <col collapsed="false" customWidth="true" hidden="false" outlineLevel="0" max="13821" min="13821" style="0" width="6.85"/>
    <col collapsed="false" customWidth="true" hidden="false" outlineLevel="0" max="13822" min="13822" style="0" width="7.29"/>
    <col collapsed="false" customWidth="true" hidden="false" outlineLevel="0" max="13824" min="13823" style="0" width="8.68"/>
    <col collapsed="false" customWidth="true" hidden="false" outlineLevel="0" max="13825" min="13825" style="0" width="12.15"/>
    <col collapsed="false" customWidth="true" hidden="false" outlineLevel="0" max="13826" min="13826" style="0" width="7.71"/>
    <col collapsed="false" customWidth="true" hidden="false" outlineLevel="0" max="13827" min="13827" style="0" width="7.42"/>
    <col collapsed="false" customWidth="true" hidden="false" outlineLevel="0" max="13829" min="13828" style="0" width="8.68"/>
    <col collapsed="false" customWidth="true" hidden="false" outlineLevel="0" max="13830" min="13830" style="0" width="12.15"/>
    <col collapsed="false" customWidth="true" hidden="false" outlineLevel="0" max="13832" min="13831" style="0" width="6.85"/>
    <col collapsed="false" customWidth="true" hidden="false" outlineLevel="0" max="13866" min="13833" style="0" width="8.68"/>
    <col collapsed="false" customWidth="false" hidden="true" outlineLevel="0" max="13869" min="13867" style="0" width="11.53"/>
    <col collapsed="false" customWidth="true" hidden="false" outlineLevel="0" max="13870" min="13870" style="0" width="6.29"/>
    <col collapsed="false" customWidth="true" hidden="false" outlineLevel="0" max="13871" min="13871" style="0" width="39.29"/>
    <col collapsed="false" customWidth="false" hidden="true" outlineLevel="0" max="13955" min="13872" style="0" width="11.53"/>
    <col collapsed="false" customWidth="true" hidden="false" outlineLevel="0" max="13956" min="13956" style="0" width="12.15"/>
    <col collapsed="false" customWidth="true" hidden="false" outlineLevel="0" max="13957" min="13957" style="0" width="8.57"/>
    <col collapsed="false" customWidth="true" hidden="false" outlineLevel="0" max="13958" min="13958" style="0" width="7.57"/>
    <col collapsed="false" customWidth="true" hidden="false" outlineLevel="0" max="13959" min="13959" style="0" width="8.71"/>
    <col collapsed="false" customWidth="true" hidden="false" outlineLevel="0" max="13960" min="13960" style="0" width="10.57"/>
    <col collapsed="false" customWidth="false" hidden="true" outlineLevel="0" max="13975" min="13961" style="0" width="11.53"/>
    <col collapsed="false" customWidth="true" hidden="false" outlineLevel="0" max="13976" min="13976" style="0" width="12.15"/>
    <col collapsed="false" customWidth="true" hidden="false" outlineLevel="0" max="13977" min="13977" style="0" width="8.29"/>
    <col collapsed="false" customWidth="true" hidden="false" outlineLevel="0" max="13978" min="13978" style="0" width="7.86"/>
    <col collapsed="false" customWidth="true" hidden="false" outlineLevel="0" max="13980" min="13979" style="0" width="8.68"/>
    <col collapsed="false" customWidth="false" hidden="true" outlineLevel="0" max="13995" min="13981" style="0" width="11.53"/>
    <col collapsed="false" customWidth="true" hidden="false" outlineLevel="0" max="13996" min="13996" style="0" width="12.15"/>
    <col collapsed="false" customWidth="true" hidden="false" outlineLevel="0" max="13997" min="13997" style="0" width="7.29"/>
    <col collapsed="false" customWidth="true" hidden="false" outlineLevel="0" max="13998" min="13998" style="0" width="7.42"/>
    <col collapsed="false" customWidth="true" hidden="false" outlineLevel="0" max="14000" min="13999" style="0" width="8.68"/>
    <col collapsed="false" customWidth="false" hidden="true" outlineLevel="0" max="14075" min="14001" style="0" width="11.53"/>
    <col collapsed="false" customWidth="true" hidden="false" outlineLevel="0" max="14076" min="14076" style="0" width="12.15"/>
    <col collapsed="false" customWidth="true" hidden="false" outlineLevel="0" max="14077" min="14077" style="0" width="6.85"/>
    <col collapsed="false" customWidth="true" hidden="false" outlineLevel="0" max="14078" min="14078" style="0" width="7.29"/>
    <col collapsed="false" customWidth="true" hidden="false" outlineLevel="0" max="14080" min="14079" style="0" width="8.68"/>
    <col collapsed="false" customWidth="true" hidden="false" outlineLevel="0" max="14081" min="14081" style="0" width="12.15"/>
    <col collapsed="false" customWidth="true" hidden="false" outlineLevel="0" max="14082" min="14082" style="0" width="7.71"/>
    <col collapsed="false" customWidth="true" hidden="false" outlineLevel="0" max="14083" min="14083" style="0" width="7.42"/>
    <col collapsed="false" customWidth="true" hidden="false" outlineLevel="0" max="14085" min="14084" style="0" width="8.68"/>
    <col collapsed="false" customWidth="true" hidden="false" outlineLevel="0" max="14086" min="14086" style="0" width="12.15"/>
    <col collapsed="false" customWidth="true" hidden="false" outlineLevel="0" max="14088" min="14087" style="0" width="6.85"/>
    <col collapsed="false" customWidth="true" hidden="false" outlineLevel="0" max="14122" min="14089" style="0" width="8.68"/>
    <col collapsed="false" customWidth="false" hidden="true" outlineLevel="0" max="14125" min="14123" style="0" width="11.53"/>
    <col collapsed="false" customWidth="true" hidden="false" outlineLevel="0" max="14126" min="14126" style="0" width="6.29"/>
    <col collapsed="false" customWidth="true" hidden="false" outlineLevel="0" max="14127" min="14127" style="0" width="39.29"/>
    <col collapsed="false" customWidth="false" hidden="true" outlineLevel="0" max="14211" min="14128" style="0" width="11.53"/>
    <col collapsed="false" customWidth="true" hidden="false" outlineLevel="0" max="14212" min="14212" style="0" width="12.15"/>
    <col collapsed="false" customWidth="true" hidden="false" outlineLevel="0" max="14213" min="14213" style="0" width="8.57"/>
    <col collapsed="false" customWidth="true" hidden="false" outlineLevel="0" max="14214" min="14214" style="0" width="7.57"/>
    <col collapsed="false" customWidth="true" hidden="false" outlineLevel="0" max="14215" min="14215" style="0" width="8.71"/>
    <col collapsed="false" customWidth="true" hidden="false" outlineLevel="0" max="14216" min="14216" style="0" width="10.57"/>
    <col collapsed="false" customWidth="false" hidden="true" outlineLevel="0" max="14231" min="14217" style="0" width="11.53"/>
    <col collapsed="false" customWidth="true" hidden="false" outlineLevel="0" max="14232" min="14232" style="0" width="12.15"/>
    <col collapsed="false" customWidth="true" hidden="false" outlineLevel="0" max="14233" min="14233" style="0" width="8.29"/>
    <col collapsed="false" customWidth="true" hidden="false" outlineLevel="0" max="14234" min="14234" style="0" width="7.86"/>
    <col collapsed="false" customWidth="true" hidden="false" outlineLevel="0" max="14236" min="14235" style="0" width="8.68"/>
    <col collapsed="false" customWidth="false" hidden="true" outlineLevel="0" max="14251" min="14237" style="0" width="11.53"/>
    <col collapsed="false" customWidth="true" hidden="false" outlineLevel="0" max="14252" min="14252" style="0" width="12.15"/>
    <col collapsed="false" customWidth="true" hidden="false" outlineLevel="0" max="14253" min="14253" style="0" width="7.29"/>
    <col collapsed="false" customWidth="true" hidden="false" outlineLevel="0" max="14254" min="14254" style="0" width="7.42"/>
    <col collapsed="false" customWidth="true" hidden="false" outlineLevel="0" max="14256" min="14255" style="0" width="8.68"/>
    <col collapsed="false" customWidth="false" hidden="true" outlineLevel="0" max="14331" min="14257" style="0" width="11.53"/>
    <col collapsed="false" customWidth="true" hidden="false" outlineLevel="0" max="14332" min="14332" style="0" width="12.15"/>
    <col collapsed="false" customWidth="true" hidden="false" outlineLevel="0" max="14333" min="14333" style="0" width="6.85"/>
    <col collapsed="false" customWidth="true" hidden="false" outlineLevel="0" max="14334" min="14334" style="0" width="7.29"/>
    <col collapsed="false" customWidth="true" hidden="false" outlineLevel="0" max="14336" min="14335" style="0" width="8.68"/>
    <col collapsed="false" customWidth="true" hidden="false" outlineLevel="0" max="14337" min="14337" style="0" width="12.15"/>
    <col collapsed="false" customWidth="true" hidden="false" outlineLevel="0" max="14338" min="14338" style="0" width="7.71"/>
    <col collapsed="false" customWidth="true" hidden="false" outlineLevel="0" max="14339" min="14339" style="0" width="7.42"/>
    <col collapsed="false" customWidth="true" hidden="false" outlineLevel="0" max="14341" min="14340" style="0" width="8.68"/>
    <col collapsed="false" customWidth="true" hidden="false" outlineLevel="0" max="14342" min="14342" style="0" width="12.15"/>
    <col collapsed="false" customWidth="true" hidden="false" outlineLevel="0" max="14344" min="14343" style="0" width="6.85"/>
    <col collapsed="false" customWidth="true" hidden="false" outlineLevel="0" max="14378" min="14345" style="0" width="8.68"/>
    <col collapsed="false" customWidth="false" hidden="true" outlineLevel="0" max="14381" min="14379" style="0" width="11.53"/>
    <col collapsed="false" customWidth="true" hidden="false" outlineLevel="0" max="14382" min="14382" style="0" width="6.29"/>
    <col collapsed="false" customWidth="true" hidden="false" outlineLevel="0" max="14383" min="14383" style="0" width="39.29"/>
    <col collapsed="false" customWidth="false" hidden="true" outlineLevel="0" max="14467" min="14384" style="0" width="11.53"/>
    <col collapsed="false" customWidth="true" hidden="false" outlineLevel="0" max="14468" min="14468" style="0" width="12.15"/>
    <col collapsed="false" customWidth="true" hidden="false" outlineLevel="0" max="14469" min="14469" style="0" width="8.57"/>
    <col collapsed="false" customWidth="true" hidden="false" outlineLevel="0" max="14470" min="14470" style="0" width="7.57"/>
    <col collapsed="false" customWidth="true" hidden="false" outlineLevel="0" max="14471" min="14471" style="0" width="8.71"/>
    <col collapsed="false" customWidth="true" hidden="false" outlineLevel="0" max="14472" min="14472" style="0" width="10.57"/>
    <col collapsed="false" customWidth="false" hidden="true" outlineLevel="0" max="14487" min="14473" style="0" width="11.53"/>
    <col collapsed="false" customWidth="true" hidden="false" outlineLevel="0" max="14488" min="14488" style="0" width="12.15"/>
    <col collapsed="false" customWidth="true" hidden="false" outlineLevel="0" max="14489" min="14489" style="0" width="8.29"/>
    <col collapsed="false" customWidth="true" hidden="false" outlineLevel="0" max="14490" min="14490" style="0" width="7.86"/>
    <col collapsed="false" customWidth="true" hidden="false" outlineLevel="0" max="14492" min="14491" style="0" width="8.68"/>
    <col collapsed="false" customWidth="false" hidden="true" outlineLevel="0" max="14507" min="14493" style="0" width="11.53"/>
    <col collapsed="false" customWidth="true" hidden="false" outlineLevel="0" max="14508" min="14508" style="0" width="12.15"/>
    <col collapsed="false" customWidth="true" hidden="false" outlineLevel="0" max="14509" min="14509" style="0" width="7.29"/>
    <col collapsed="false" customWidth="true" hidden="false" outlineLevel="0" max="14510" min="14510" style="0" width="7.42"/>
    <col collapsed="false" customWidth="true" hidden="false" outlineLevel="0" max="14512" min="14511" style="0" width="8.68"/>
    <col collapsed="false" customWidth="false" hidden="true" outlineLevel="0" max="14587" min="14513" style="0" width="11.53"/>
    <col collapsed="false" customWidth="true" hidden="false" outlineLevel="0" max="14588" min="14588" style="0" width="12.15"/>
    <col collapsed="false" customWidth="true" hidden="false" outlineLevel="0" max="14589" min="14589" style="0" width="6.85"/>
    <col collapsed="false" customWidth="true" hidden="false" outlineLevel="0" max="14590" min="14590" style="0" width="7.29"/>
    <col collapsed="false" customWidth="true" hidden="false" outlineLevel="0" max="14592" min="14591" style="0" width="8.68"/>
    <col collapsed="false" customWidth="true" hidden="false" outlineLevel="0" max="14593" min="14593" style="0" width="12.15"/>
    <col collapsed="false" customWidth="true" hidden="false" outlineLevel="0" max="14594" min="14594" style="0" width="7.71"/>
    <col collapsed="false" customWidth="true" hidden="false" outlineLevel="0" max="14595" min="14595" style="0" width="7.42"/>
    <col collapsed="false" customWidth="true" hidden="false" outlineLevel="0" max="14597" min="14596" style="0" width="8.68"/>
    <col collapsed="false" customWidth="true" hidden="false" outlineLevel="0" max="14598" min="14598" style="0" width="12.15"/>
    <col collapsed="false" customWidth="true" hidden="false" outlineLevel="0" max="14600" min="14599" style="0" width="6.85"/>
    <col collapsed="false" customWidth="true" hidden="false" outlineLevel="0" max="14634" min="14601" style="0" width="8.68"/>
    <col collapsed="false" customWidth="false" hidden="true" outlineLevel="0" max="14637" min="14635" style="0" width="11.53"/>
    <col collapsed="false" customWidth="true" hidden="false" outlineLevel="0" max="14638" min="14638" style="0" width="6.29"/>
    <col collapsed="false" customWidth="true" hidden="false" outlineLevel="0" max="14639" min="14639" style="0" width="39.29"/>
    <col collapsed="false" customWidth="false" hidden="true" outlineLevel="0" max="14723" min="14640" style="0" width="11.53"/>
    <col collapsed="false" customWidth="true" hidden="false" outlineLevel="0" max="14724" min="14724" style="0" width="12.15"/>
    <col collapsed="false" customWidth="true" hidden="false" outlineLevel="0" max="14725" min="14725" style="0" width="8.57"/>
    <col collapsed="false" customWidth="true" hidden="false" outlineLevel="0" max="14726" min="14726" style="0" width="7.57"/>
    <col collapsed="false" customWidth="true" hidden="false" outlineLevel="0" max="14727" min="14727" style="0" width="8.71"/>
    <col collapsed="false" customWidth="true" hidden="false" outlineLevel="0" max="14728" min="14728" style="0" width="10.57"/>
    <col collapsed="false" customWidth="false" hidden="true" outlineLevel="0" max="14743" min="14729" style="0" width="11.53"/>
    <col collapsed="false" customWidth="true" hidden="false" outlineLevel="0" max="14744" min="14744" style="0" width="12.15"/>
    <col collapsed="false" customWidth="true" hidden="false" outlineLevel="0" max="14745" min="14745" style="0" width="8.29"/>
    <col collapsed="false" customWidth="true" hidden="false" outlineLevel="0" max="14746" min="14746" style="0" width="7.86"/>
    <col collapsed="false" customWidth="true" hidden="false" outlineLevel="0" max="14748" min="14747" style="0" width="8.68"/>
    <col collapsed="false" customWidth="false" hidden="true" outlineLevel="0" max="14763" min="14749" style="0" width="11.53"/>
    <col collapsed="false" customWidth="true" hidden="false" outlineLevel="0" max="14764" min="14764" style="0" width="12.15"/>
    <col collapsed="false" customWidth="true" hidden="false" outlineLevel="0" max="14765" min="14765" style="0" width="7.29"/>
    <col collapsed="false" customWidth="true" hidden="false" outlineLevel="0" max="14766" min="14766" style="0" width="7.42"/>
    <col collapsed="false" customWidth="true" hidden="false" outlineLevel="0" max="14768" min="14767" style="0" width="8.68"/>
    <col collapsed="false" customWidth="false" hidden="true" outlineLevel="0" max="14843" min="14769" style="0" width="11.53"/>
    <col collapsed="false" customWidth="true" hidden="false" outlineLevel="0" max="14844" min="14844" style="0" width="12.15"/>
    <col collapsed="false" customWidth="true" hidden="false" outlineLevel="0" max="14845" min="14845" style="0" width="6.85"/>
    <col collapsed="false" customWidth="true" hidden="false" outlineLevel="0" max="14846" min="14846" style="0" width="7.29"/>
    <col collapsed="false" customWidth="true" hidden="false" outlineLevel="0" max="14848" min="14847" style="0" width="8.68"/>
    <col collapsed="false" customWidth="true" hidden="false" outlineLevel="0" max="14849" min="14849" style="0" width="12.15"/>
    <col collapsed="false" customWidth="true" hidden="false" outlineLevel="0" max="14850" min="14850" style="0" width="7.71"/>
    <col collapsed="false" customWidth="true" hidden="false" outlineLevel="0" max="14851" min="14851" style="0" width="7.42"/>
    <col collapsed="false" customWidth="true" hidden="false" outlineLevel="0" max="14853" min="14852" style="0" width="8.68"/>
    <col collapsed="false" customWidth="true" hidden="false" outlineLevel="0" max="14854" min="14854" style="0" width="12.15"/>
    <col collapsed="false" customWidth="true" hidden="false" outlineLevel="0" max="14856" min="14855" style="0" width="6.85"/>
    <col collapsed="false" customWidth="true" hidden="false" outlineLevel="0" max="14890" min="14857" style="0" width="8.68"/>
    <col collapsed="false" customWidth="false" hidden="true" outlineLevel="0" max="14893" min="14891" style="0" width="11.53"/>
    <col collapsed="false" customWidth="true" hidden="false" outlineLevel="0" max="14894" min="14894" style="0" width="6.29"/>
    <col collapsed="false" customWidth="true" hidden="false" outlineLevel="0" max="14895" min="14895" style="0" width="39.29"/>
    <col collapsed="false" customWidth="false" hidden="true" outlineLevel="0" max="14979" min="14896" style="0" width="11.53"/>
    <col collapsed="false" customWidth="true" hidden="false" outlineLevel="0" max="14980" min="14980" style="0" width="12.15"/>
    <col collapsed="false" customWidth="true" hidden="false" outlineLevel="0" max="14981" min="14981" style="0" width="8.57"/>
    <col collapsed="false" customWidth="true" hidden="false" outlineLevel="0" max="14982" min="14982" style="0" width="7.57"/>
    <col collapsed="false" customWidth="true" hidden="false" outlineLevel="0" max="14983" min="14983" style="0" width="8.71"/>
    <col collapsed="false" customWidth="true" hidden="false" outlineLevel="0" max="14984" min="14984" style="0" width="10.57"/>
    <col collapsed="false" customWidth="false" hidden="true" outlineLevel="0" max="14999" min="14985" style="0" width="11.53"/>
    <col collapsed="false" customWidth="true" hidden="false" outlineLevel="0" max="15000" min="15000" style="0" width="12.15"/>
    <col collapsed="false" customWidth="true" hidden="false" outlineLevel="0" max="15001" min="15001" style="0" width="8.29"/>
    <col collapsed="false" customWidth="true" hidden="false" outlineLevel="0" max="15002" min="15002" style="0" width="7.86"/>
    <col collapsed="false" customWidth="true" hidden="false" outlineLevel="0" max="15004" min="15003" style="0" width="8.68"/>
    <col collapsed="false" customWidth="false" hidden="true" outlineLevel="0" max="15019" min="15005" style="0" width="11.53"/>
    <col collapsed="false" customWidth="true" hidden="false" outlineLevel="0" max="15020" min="15020" style="0" width="12.15"/>
    <col collapsed="false" customWidth="true" hidden="false" outlineLevel="0" max="15021" min="15021" style="0" width="7.29"/>
    <col collapsed="false" customWidth="true" hidden="false" outlineLevel="0" max="15022" min="15022" style="0" width="7.42"/>
    <col collapsed="false" customWidth="true" hidden="false" outlineLevel="0" max="15024" min="15023" style="0" width="8.68"/>
    <col collapsed="false" customWidth="false" hidden="true" outlineLevel="0" max="15099" min="15025" style="0" width="11.53"/>
    <col collapsed="false" customWidth="true" hidden="false" outlineLevel="0" max="15100" min="15100" style="0" width="12.15"/>
    <col collapsed="false" customWidth="true" hidden="false" outlineLevel="0" max="15101" min="15101" style="0" width="6.85"/>
    <col collapsed="false" customWidth="true" hidden="false" outlineLevel="0" max="15102" min="15102" style="0" width="7.29"/>
    <col collapsed="false" customWidth="true" hidden="false" outlineLevel="0" max="15104" min="15103" style="0" width="8.68"/>
    <col collapsed="false" customWidth="true" hidden="false" outlineLevel="0" max="15105" min="15105" style="0" width="12.15"/>
    <col collapsed="false" customWidth="true" hidden="false" outlineLevel="0" max="15106" min="15106" style="0" width="7.71"/>
    <col collapsed="false" customWidth="true" hidden="false" outlineLevel="0" max="15107" min="15107" style="0" width="7.42"/>
    <col collapsed="false" customWidth="true" hidden="false" outlineLevel="0" max="15109" min="15108" style="0" width="8.68"/>
    <col collapsed="false" customWidth="true" hidden="false" outlineLevel="0" max="15110" min="15110" style="0" width="12.15"/>
    <col collapsed="false" customWidth="true" hidden="false" outlineLevel="0" max="15112" min="15111" style="0" width="6.85"/>
    <col collapsed="false" customWidth="true" hidden="false" outlineLevel="0" max="15146" min="15113" style="0" width="8.68"/>
    <col collapsed="false" customWidth="false" hidden="true" outlineLevel="0" max="15149" min="15147" style="0" width="11.53"/>
    <col collapsed="false" customWidth="true" hidden="false" outlineLevel="0" max="15150" min="15150" style="0" width="6.29"/>
    <col collapsed="false" customWidth="true" hidden="false" outlineLevel="0" max="15151" min="15151" style="0" width="39.29"/>
    <col collapsed="false" customWidth="false" hidden="true" outlineLevel="0" max="15235" min="15152" style="0" width="11.53"/>
    <col collapsed="false" customWidth="true" hidden="false" outlineLevel="0" max="15236" min="15236" style="0" width="12.15"/>
    <col collapsed="false" customWidth="true" hidden="false" outlineLevel="0" max="15237" min="15237" style="0" width="8.57"/>
    <col collapsed="false" customWidth="true" hidden="false" outlineLevel="0" max="15238" min="15238" style="0" width="7.57"/>
    <col collapsed="false" customWidth="true" hidden="false" outlineLevel="0" max="15239" min="15239" style="0" width="8.71"/>
    <col collapsed="false" customWidth="true" hidden="false" outlineLevel="0" max="15240" min="15240" style="0" width="10.57"/>
    <col collapsed="false" customWidth="false" hidden="true" outlineLevel="0" max="15255" min="15241" style="0" width="11.53"/>
    <col collapsed="false" customWidth="true" hidden="false" outlineLevel="0" max="15256" min="15256" style="0" width="12.15"/>
    <col collapsed="false" customWidth="true" hidden="false" outlineLevel="0" max="15257" min="15257" style="0" width="8.29"/>
    <col collapsed="false" customWidth="true" hidden="false" outlineLevel="0" max="15258" min="15258" style="0" width="7.86"/>
    <col collapsed="false" customWidth="true" hidden="false" outlineLevel="0" max="15260" min="15259" style="0" width="8.68"/>
    <col collapsed="false" customWidth="false" hidden="true" outlineLevel="0" max="15275" min="15261" style="0" width="11.53"/>
    <col collapsed="false" customWidth="true" hidden="false" outlineLevel="0" max="15276" min="15276" style="0" width="12.15"/>
    <col collapsed="false" customWidth="true" hidden="false" outlineLevel="0" max="15277" min="15277" style="0" width="7.29"/>
    <col collapsed="false" customWidth="true" hidden="false" outlineLevel="0" max="15278" min="15278" style="0" width="7.42"/>
    <col collapsed="false" customWidth="true" hidden="false" outlineLevel="0" max="15280" min="15279" style="0" width="8.68"/>
    <col collapsed="false" customWidth="false" hidden="true" outlineLevel="0" max="15355" min="15281" style="0" width="11.53"/>
    <col collapsed="false" customWidth="true" hidden="false" outlineLevel="0" max="15356" min="15356" style="0" width="12.15"/>
    <col collapsed="false" customWidth="true" hidden="false" outlineLevel="0" max="15357" min="15357" style="0" width="6.85"/>
    <col collapsed="false" customWidth="true" hidden="false" outlineLevel="0" max="15358" min="15358" style="0" width="7.29"/>
    <col collapsed="false" customWidth="true" hidden="false" outlineLevel="0" max="15360" min="15359" style="0" width="8.68"/>
    <col collapsed="false" customWidth="true" hidden="false" outlineLevel="0" max="15361" min="15361" style="0" width="12.15"/>
    <col collapsed="false" customWidth="true" hidden="false" outlineLevel="0" max="15362" min="15362" style="0" width="7.71"/>
    <col collapsed="false" customWidth="true" hidden="false" outlineLevel="0" max="15363" min="15363" style="0" width="7.42"/>
    <col collapsed="false" customWidth="true" hidden="false" outlineLevel="0" max="15365" min="15364" style="0" width="8.68"/>
    <col collapsed="false" customWidth="true" hidden="false" outlineLevel="0" max="15366" min="15366" style="0" width="12.15"/>
    <col collapsed="false" customWidth="true" hidden="false" outlineLevel="0" max="15368" min="15367" style="0" width="6.85"/>
    <col collapsed="false" customWidth="true" hidden="false" outlineLevel="0" max="15402" min="15369" style="0" width="8.68"/>
    <col collapsed="false" customWidth="false" hidden="true" outlineLevel="0" max="15405" min="15403" style="0" width="11.53"/>
    <col collapsed="false" customWidth="true" hidden="false" outlineLevel="0" max="15406" min="15406" style="0" width="6.29"/>
    <col collapsed="false" customWidth="true" hidden="false" outlineLevel="0" max="15407" min="15407" style="0" width="39.29"/>
    <col collapsed="false" customWidth="false" hidden="true" outlineLevel="0" max="15491" min="15408" style="0" width="11.53"/>
    <col collapsed="false" customWidth="true" hidden="false" outlineLevel="0" max="15492" min="15492" style="0" width="12.15"/>
    <col collapsed="false" customWidth="true" hidden="false" outlineLevel="0" max="15493" min="15493" style="0" width="8.57"/>
    <col collapsed="false" customWidth="true" hidden="false" outlineLevel="0" max="15494" min="15494" style="0" width="7.57"/>
    <col collapsed="false" customWidth="true" hidden="false" outlineLevel="0" max="15495" min="15495" style="0" width="8.71"/>
    <col collapsed="false" customWidth="true" hidden="false" outlineLevel="0" max="15496" min="15496" style="0" width="10.57"/>
    <col collapsed="false" customWidth="false" hidden="true" outlineLevel="0" max="15511" min="15497" style="0" width="11.53"/>
    <col collapsed="false" customWidth="true" hidden="false" outlineLevel="0" max="15512" min="15512" style="0" width="12.15"/>
    <col collapsed="false" customWidth="true" hidden="false" outlineLevel="0" max="15513" min="15513" style="0" width="8.29"/>
    <col collapsed="false" customWidth="true" hidden="false" outlineLevel="0" max="15514" min="15514" style="0" width="7.86"/>
    <col collapsed="false" customWidth="true" hidden="false" outlineLevel="0" max="15516" min="15515" style="0" width="8.68"/>
    <col collapsed="false" customWidth="false" hidden="true" outlineLevel="0" max="15531" min="15517" style="0" width="11.53"/>
    <col collapsed="false" customWidth="true" hidden="false" outlineLevel="0" max="15532" min="15532" style="0" width="12.15"/>
    <col collapsed="false" customWidth="true" hidden="false" outlineLevel="0" max="15533" min="15533" style="0" width="7.29"/>
    <col collapsed="false" customWidth="true" hidden="false" outlineLevel="0" max="15534" min="15534" style="0" width="7.42"/>
    <col collapsed="false" customWidth="true" hidden="false" outlineLevel="0" max="15536" min="15535" style="0" width="8.68"/>
    <col collapsed="false" customWidth="false" hidden="true" outlineLevel="0" max="15611" min="15537" style="0" width="11.53"/>
    <col collapsed="false" customWidth="true" hidden="false" outlineLevel="0" max="15612" min="15612" style="0" width="12.15"/>
    <col collapsed="false" customWidth="true" hidden="false" outlineLevel="0" max="15613" min="15613" style="0" width="6.85"/>
    <col collapsed="false" customWidth="true" hidden="false" outlineLevel="0" max="15614" min="15614" style="0" width="7.29"/>
    <col collapsed="false" customWidth="true" hidden="false" outlineLevel="0" max="15616" min="15615" style="0" width="8.68"/>
    <col collapsed="false" customWidth="true" hidden="false" outlineLevel="0" max="15617" min="15617" style="0" width="12.15"/>
    <col collapsed="false" customWidth="true" hidden="false" outlineLevel="0" max="15618" min="15618" style="0" width="7.71"/>
    <col collapsed="false" customWidth="true" hidden="false" outlineLevel="0" max="15619" min="15619" style="0" width="7.42"/>
    <col collapsed="false" customWidth="true" hidden="false" outlineLevel="0" max="15621" min="15620" style="0" width="8.68"/>
    <col collapsed="false" customWidth="true" hidden="false" outlineLevel="0" max="15622" min="15622" style="0" width="12.15"/>
    <col collapsed="false" customWidth="true" hidden="false" outlineLevel="0" max="15624" min="15623" style="0" width="6.85"/>
    <col collapsed="false" customWidth="true" hidden="false" outlineLevel="0" max="15658" min="15625" style="0" width="8.68"/>
    <col collapsed="false" customWidth="false" hidden="true" outlineLevel="0" max="15661" min="15659" style="0" width="11.53"/>
    <col collapsed="false" customWidth="true" hidden="false" outlineLevel="0" max="15662" min="15662" style="0" width="6.29"/>
    <col collapsed="false" customWidth="true" hidden="false" outlineLevel="0" max="15663" min="15663" style="0" width="39.29"/>
    <col collapsed="false" customWidth="false" hidden="true" outlineLevel="0" max="15747" min="15664" style="0" width="11.53"/>
    <col collapsed="false" customWidth="true" hidden="false" outlineLevel="0" max="15748" min="15748" style="0" width="12.15"/>
    <col collapsed="false" customWidth="true" hidden="false" outlineLevel="0" max="15749" min="15749" style="0" width="8.57"/>
    <col collapsed="false" customWidth="true" hidden="false" outlineLevel="0" max="15750" min="15750" style="0" width="7.57"/>
    <col collapsed="false" customWidth="true" hidden="false" outlineLevel="0" max="15751" min="15751" style="0" width="8.71"/>
    <col collapsed="false" customWidth="true" hidden="false" outlineLevel="0" max="15752" min="15752" style="0" width="10.57"/>
    <col collapsed="false" customWidth="false" hidden="true" outlineLevel="0" max="15767" min="15753" style="0" width="11.53"/>
    <col collapsed="false" customWidth="true" hidden="false" outlineLevel="0" max="15768" min="15768" style="0" width="12.15"/>
    <col collapsed="false" customWidth="true" hidden="false" outlineLevel="0" max="15769" min="15769" style="0" width="8.29"/>
    <col collapsed="false" customWidth="true" hidden="false" outlineLevel="0" max="15770" min="15770" style="0" width="7.86"/>
    <col collapsed="false" customWidth="true" hidden="false" outlineLevel="0" max="15772" min="15771" style="0" width="8.68"/>
    <col collapsed="false" customWidth="false" hidden="true" outlineLevel="0" max="15787" min="15773" style="0" width="11.53"/>
    <col collapsed="false" customWidth="true" hidden="false" outlineLevel="0" max="15788" min="15788" style="0" width="12.15"/>
    <col collapsed="false" customWidth="true" hidden="false" outlineLevel="0" max="15789" min="15789" style="0" width="7.29"/>
    <col collapsed="false" customWidth="true" hidden="false" outlineLevel="0" max="15790" min="15790" style="0" width="7.42"/>
    <col collapsed="false" customWidth="true" hidden="false" outlineLevel="0" max="15792" min="15791" style="0" width="8.68"/>
    <col collapsed="false" customWidth="false" hidden="true" outlineLevel="0" max="15867" min="15793" style="0" width="11.53"/>
    <col collapsed="false" customWidth="true" hidden="false" outlineLevel="0" max="15868" min="15868" style="0" width="12.15"/>
    <col collapsed="false" customWidth="true" hidden="false" outlineLevel="0" max="15869" min="15869" style="0" width="6.85"/>
    <col collapsed="false" customWidth="true" hidden="false" outlineLevel="0" max="15870" min="15870" style="0" width="7.29"/>
    <col collapsed="false" customWidth="true" hidden="false" outlineLevel="0" max="15872" min="15871" style="0" width="8.68"/>
    <col collapsed="false" customWidth="true" hidden="false" outlineLevel="0" max="15873" min="15873" style="0" width="12.15"/>
    <col collapsed="false" customWidth="true" hidden="false" outlineLevel="0" max="15874" min="15874" style="0" width="7.71"/>
    <col collapsed="false" customWidth="true" hidden="false" outlineLevel="0" max="15875" min="15875" style="0" width="7.42"/>
    <col collapsed="false" customWidth="true" hidden="false" outlineLevel="0" max="15877" min="15876" style="0" width="8.68"/>
    <col collapsed="false" customWidth="true" hidden="false" outlineLevel="0" max="15878" min="15878" style="0" width="12.15"/>
    <col collapsed="false" customWidth="true" hidden="false" outlineLevel="0" max="15880" min="15879" style="0" width="6.85"/>
    <col collapsed="false" customWidth="true" hidden="false" outlineLevel="0" max="15914" min="15881" style="0" width="8.68"/>
    <col collapsed="false" customWidth="false" hidden="true" outlineLevel="0" max="15917" min="15915" style="0" width="11.53"/>
    <col collapsed="false" customWidth="true" hidden="false" outlineLevel="0" max="15918" min="15918" style="0" width="6.29"/>
    <col collapsed="false" customWidth="true" hidden="false" outlineLevel="0" max="15919" min="15919" style="0" width="39.29"/>
    <col collapsed="false" customWidth="false" hidden="true" outlineLevel="0" max="16003" min="15920" style="0" width="11.53"/>
    <col collapsed="false" customWidth="true" hidden="false" outlineLevel="0" max="16004" min="16004" style="0" width="12.15"/>
    <col collapsed="false" customWidth="true" hidden="false" outlineLevel="0" max="16005" min="16005" style="0" width="8.57"/>
    <col collapsed="false" customWidth="true" hidden="false" outlineLevel="0" max="16006" min="16006" style="0" width="7.57"/>
    <col collapsed="false" customWidth="true" hidden="false" outlineLevel="0" max="16007" min="16007" style="0" width="8.71"/>
    <col collapsed="false" customWidth="true" hidden="false" outlineLevel="0" max="16008" min="16008" style="0" width="10.57"/>
    <col collapsed="false" customWidth="false" hidden="true" outlineLevel="0" max="16023" min="16009" style="0" width="11.53"/>
    <col collapsed="false" customWidth="true" hidden="false" outlineLevel="0" max="16024" min="16024" style="0" width="12.15"/>
    <col collapsed="false" customWidth="true" hidden="false" outlineLevel="0" max="16025" min="16025" style="0" width="8.29"/>
    <col collapsed="false" customWidth="true" hidden="false" outlineLevel="0" max="16026" min="16026" style="0" width="7.86"/>
    <col collapsed="false" customWidth="true" hidden="false" outlineLevel="0" max="16028" min="16027" style="0" width="8.68"/>
    <col collapsed="false" customWidth="false" hidden="true" outlineLevel="0" max="16043" min="16029" style="0" width="11.53"/>
    <col collapsed="false" customWidth="true" hidden="false" outlineLevel="0" max="16044" min="16044" style="0" width="12.15"/>
    <col collapsed="false" customWidth="true" hidden="false" outlineLevel="0" max="16045" min="16045" style="0" width="7.29"/>
    <col collapsed="false" customWidth="true" hidden="false" outlineLevel="0" max="16046" min="16046" style="0" width="7.42"/>
    <col collapsed="false" customWidth="true" hidden="false" outlineLevel="0" max="16048" min="16047" style="0" width="8.68"/>
    <col collapsed="false" customWidth="false" hidden="true" outlineLevel="0" max="16123" min="16049" style="0" width="11.53"/>
    <col collapsed="false" customWidth="true" hidden="false" outlineLevel="0" max="16124" min="16124" style="0" width="12.15"/>
    <col collapsed="false" customWidth="true" hidden="false" outlineLevel="0" max="16125" min="16125" style="0" width="6.85"/>
    <col collapsed="false" customWidth="true" hidden="false" outlineLevel="0" max="16126" min="16126" style="0" width="7.29"/>
    <col collapsed="false" customWidth="true" hidden="false" outlineLevel="0" max="16128" min="16127" style="0" width="8.68"/>
    <col collapsed="false" customWidth="true" hidden="false" outlineLevel="0" max="16129" min="16129" style="0" width="12.15"/>
    <col collapsed="false" customWidth="true" hidden="false" outlineLevel="0" max="16130" min="16130" style="0" width="7.71"/>
    <col collapsed="false" customWidth="true" hidden="false" outlineLevel="0" max="16131" min="16131" style="0" width="7.42"/>
    <col collapsed="false" customWidth="true" hidden="false" outlineLevel="0" max="16133" min="16132" style="0" width="8.68"/>
    <col collapsed="false" customWidth="true" hidden="false" outlineLevel="0" max="16134" min="16134" style="0" width="12.15"/>
    <col collapsed="false" customWidth="true" hidden="false" outlineLevel="0" max="16136" min="16135" style="0" width="6.85"/>
    <col collapsed="false" customWidth="true" hidden="false" outlineLevel="0" max="16384" min="16137" style="0" width="8.68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5.25" hidden="false" customHeight="true" outlineLevel="0" collapsed="false">
      <c r="D3" s="2"/>
      <c r="E3" s="2"/>
    </row>
    <row r="4" customFormat="false" ht="15" hidden="false" customHeight="true" outlineLevel="0" collapsed="false">
      <c r="D4" s="3" t="s">
        <v>0</v>
      </c>
      <c r="E4" s="4"/>
    </row>
    <row r="5" customFormat="false" ht="21.75" hidden="false" customHeight="true" outlineLevel="0" collapsed="false">
      <c r="D5" s="5"/>
      <c r="E5" s="5"/>
    </row>
    <row r="6" customFormat="false" ht="9" hidden="false" customHeight="true" outlineLevel="0" collapsed="false"/>
    <row r="7" customFormat="false" ht="18.75" hidden="false" customHeight="true" outlineLevel="0" collapsed="false">
      <c r="D7" s="6" t="str">
        <f aca="false">[1]Титульный!F20</f>
        <v>ФКП "Завод имени Я.М. Свердлова"</v>
      </c>
      <c r="E7" s="7"/>
    </row>
    <row r="8" customFormat="false" ht="15" hidden="true" customHeight="false" outlineLevel="0" collapsed="false"/>
    <row r="9" customFormat="false" ht="15" hidden="true" customHeight="false" outlineLevel="0" collapsed="false">
      <c r="A9" s="8"/>
      <c r="B9" s="8"/>
      <c r="C9" s="8"/>
      <c r="D9" s="9"/>
      <c r="E9" s="8"/>
      <c r="F9" s="8" t="n">
        <f aca="false">IF(god="","Не определено",god+2)</f>
        <v>2013</v>
      </c>
      <c r="G9" s="8" t="n">
        <f aca="false">IF(god="","Не определено",god+2)</f>
        <v>2013</v>
      </c>
      <c r="H9" s="8" t="n">
        <f aca="false">IF(god="","Не определено",god+2)</f>
        <v>2013</v>
      </c>
      <c r="I9" s="8" t="n">
        <f aca="false">IF(god="","Не определено",god+2)</f>
        <v>2013</v>
      </c>
      <c r="J9" s="8" t="n">
        <f aca="false">IF(god="","Не определено",god+2)</f>
        <v>2013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customFormat="false" ht="15" hidden="true" customHeight="false" outlineLevel="0" collapsed="false"/>
    <row r="11" customFormat="false" ht="15" hidden="true" customHeight="false" outlineLevel="0" collapsed="false"/>
    <row r="13" customFormat="false" ht="15" hidden="false" customHeight="false" outlineLevel="0" collapsed="false">
      <c r="D13" s="5" t="s">
        <v>1</v>
      </c>
      <c r="E13" s="5"/>
    </row>
    <row r="14" customFormat="false" ht="6.75" hidden="false" customHeight="true" outlineLevel="0" collapsed="false"/>
    <row r="15" customFormat="false" ht="30.75" hidden="false" customHeight="true" outlineLevel="0" collapsed="false">
      <c r="D15" s="10" t="s">
        <v>2</v>
      </c>
      <c r="E15" s="10" t="s">
        <v>3</v>
      </c>
      <c r="F15" s="11" t="s">
        <v>4</v>
      </c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customFormat="false" ht="23.25" hidden="false" customHeight="true" outlineLevel="0" collapsed="false">
      <c r="D16" s="10"/>
      <c r="E16" s="10"/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customFormat="false" ht="4.5" hidden="false" customHeight="true" outlineLevel="0" collapsed="false">
      <c r="D17" s="14"/>
      <c r="E17" s="14"/>
      <c r="F17" s="14"/>
      <c r="G17" s="14"/>
      <c r="H17" s="14"/>
      <c r="I17" s="14"/>
      <c r="J17" s="1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customFormat="false" ht="24.75" hidden="false" customHeight="true" outlineLevel="0" collapsed="false">
      <c r="D18" s="15" t="s">
        <v>10</v>
      </c>
      <c r="E18" s="16" t="s">
        <v>11</v>
      </c>
      <c r="F18" s="17" t="n">
        <f aca="false">F24+F25+F26</f>
        <v>672906.009</v>
      </c>
      <c r="G18" s="17" t="n">
        <f aca="false">G24+G25+G26</f>
        <v>570793.525</v>
      </c>
      <c r="H18" s="17" t="n">
        <f aca="false">H19+H24+H25+H26</f>
        <v>0</v>
      </c>
      <c r="I18" s="17" t="n">
        <f aca="false">I19+I24+I25+I26</f>
        <v>179757.058</v>
      </c>
      <c r="J18" s="17" t="n">
        <f aca="false">J19+J24+J25+J26</f>
        <v>117713.347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customFormat="false" ht="15" hidden="false" customHeight="false" outlineLevel="0" collapsed="false">
      <c r="D19" s="15" t="s">
        <v>12</v>
      </c>
      <c r="E19" s="18" t="s">
        <v>13</v>
      </c>
      <c r="F19" s="19"/>
      <c r="G19" s="19"/>
      <c r="H19" s="17" t="n">
        <f aca="false">H21</f>
        <v>0</v>
      </c>
      <c r="I19" s="17" t="n">
        <f aca="false">I21+I22</f>
        <v>77644.574</v>
      </c>
      <c r="J19" s="17" t="n">
        <f aca="false">J22+J23</f>
        <v>117713.347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customFormat="false" ht="15" hidden="false" customHeight="false" outlineLevel="0" collapsed="false">
      <c r="D20" s="15" t="s">
        <v>14</v>
      </c>
      <c r="E20" s="20" t="s">
        <v>15</v>
      </c>
      <c r="F20" s="19"/>
      <c r="G20" s="19"/>
      <c r="H20" s="19"/>
      <c r="I20" s="19"/>
      <c r="J20" s="19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customFormat="false" ht="15" hidden="false" customHeight="false" outlineLevel="0" collapsed="false">
      <c r="D21" s="15" t="s">
        <v>16</v>
      </c>
      <c r="E21" s="20" t="s">
        <v>6</v>
      </c>
      <c r="F21" s="19"/>
      <c r="G21" s="19"/>
      <c r="H21" s="21"/>
      <c r="I21" s="21" t="n">
        <v>77644.574</v>
      </c>
      <c r="J21" s="19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customFormat="false" ht="15" hidden="false" customHeight="false" outlineLevel="0" collapsed="false">
      <c r="D22" s="15" t="s">
        <v>17</v>
      </c>
      <c r="E22" s="20" t="s">
        <v>7</v>
      </c>
      <c r="F22" s="19"/>
      <c r="G22" s="19"/>
      <c r="H22" s="19"/>
      <c r="I22" s="21"/>
      <c r="J22" s="2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customFormat="false" ht="15" hidden="false" customHeight="false" outlineLevel="0" collapsed="false">
      <c r="D23" s="15" t="s">
        <v>18</v>
      </c>
      <c r="E23" s="20" t="s">
        <v>19</v>
      </c>
      <c r="F23" s="19"/>
      <c r="G23" s="19"/>
      <c r="H23" s="19"/>
      <c r="I23" s="19"/>
      <c r="J23" s="21" t="n">
        <v>117713.347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customFormat="false" ht="15" hidden="false" customHeight="false" outlineLevel="0" collapsed="false">
      <c r="D24" s="15" t="s">
        <v>20</v>
      </c>
      <c r="E24" s="18" t="s">
        <v>21</v>
      </c>
      <c r="F24" s="17" t="n">
        <f aca="false">G24+H24+I24+J24</f>
        <v>86949.36</v>
      </c>
      <c r="G24" s="21"/>
      <c r="H24" s="21"/>
      <c r="I24" s="21" t="n">
        <v>86949.36</v>
      </c>
      <c r="J24" s="2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customFormat="false" ht="17.9" hidden="false" customHeight="false" outlineLevel="0" collapsed="false">
      <c r="D25" s="15" t="s">
        <v>22</v>
      </c>
      <c r="E25" s="18" t="s">
        <v>23</v>
      </c>
      <c r="F25" s="17" t="n">
        <f aca="false">G25+H25+I25+J25</f>
        <v>585956.649</v>
      </c>
      <c r="G25" s="21" t="n">
        <v>570793.525</v>
      </c>
      <c r="H25" s="21"/>
      <c r="I25" s="21" t="n">
        <v>15163.124</v>
      </c>
      <c r="J25" s="21"/>
      <c r="K25" s="12"/>
      <c r="L25" s="2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customFormat="false" ht="15" hidden="false" customHeight="false" outlineLevel="0" collapsed="false">
      <c r="D26" s="15" t="s">
        <v>24</v>
      </c>
      <c r="E26" s="18" t="s">
        <v>25</v>
      </c>
      <c r="F26" s="17" t="n">
        <f aca="false">G26+H26+I26+J26</f>
        <v>0</v>
      </c>
      <c r="G26" s="21"/>
      <c r="H26" s="21"/>
      <c r="I26" s="21"/>
      <c r="J26" s="2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customFormat="false" ht="20.25" hidden="false" customHeight="true" outlineLevel="0" collapsed="false">
      <c r="D27" s="15" t="s">
        <v>26</v>
      </c>
      <c r="E27" s="16" t="s">
        <v>27</v>
      </c>
      <c r="F27" s="17" t="n">
        <f aca="false">G27+H27+I27+J27</f>
        <v>13192.104</v>
      </c>
      <c r="G27" s="17" t="n">
        <f aca="false">G18*G28/100</f>
        <v>2307.2</v>
      </c>
      <c r="H27" s="17" t="n">
        <f aca="false">H18*H28/100</f>
        <v>0</v>
      </c>
      <c r="I27" s="17" t="n">
        <f aca="false">I18*I28/100</f>
        <v>2103.747</v>
      </c>
      <c r="J27" s="17" t="n">
        <f aca="false">J18*J28/100</f>
        <v>8781.15699999999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customFormat="false" ht="20.25" hidden="false" customHeight="true" outlineLevel="0" collapsed="false">
      <c r="D28" s="15" t="s">
        <v>28</v>
      </c>
      <c r="E28" s="18" t="s">
        <v>29</v>
      </c>
      <c r="F28" s="17" t="n">
        <f aca="false">(F27/F18*100)</f>
        <v>1.96046755766153</v>
      </c>
      <c r="G28" s="21" t="n">
        <v>0.404209210326974</v>
      </c>
      <c r="H28" s="21"/>
      <c r="I28" s="21" t="n">
        <v>1.17032789889118</v>
      </c>
      <c r="J28" s="21" t="n">
        <v>7.45978024055335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customFormat="false" ht="17.9" hidden="false" customHeight="false" outlineLevel="0" collapsed="false">
      <c r="D29" s="15" t="s">
        <v>30</v>
      </c>
      <c r="E29" s="23" t="s">
        <v>31</v>
      </c>
      <c r="F29" s="17" t="n">
        <f aca="false">G29+H29+I29+J29</f>
        <v>0</v>
      </c>
      <c r="G29" s="21"/>
      <c r="H29" s="21"/>
      <c r="I29" s="21"/>
      <c r="J29" s="21"/>
      <c r="K29" s="12"/>
      <c r="L29" s="12"/>
      <c r="M29" s="2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customFormat="false" ht="15" hidden="false" customHeight="false" outlineLevel="0" collapsed="false">
      <c r="D30" s="15" t="s">
        <v>32</v>
      </c>
      <c r="E30" s="16" t="s">
        <v>33</v>
      </c>
      <c r="F30" s="17" t="n">
        <f aca="false">F18-F27-F29</f>
        <v>659713.905</v>
      </c>
      <c r="G30" s="17" t="n">
        <f aca="false">G18-G27-G29</f>
        <v>568486.325</v>
      </c>
      <c r="H30" s="17" t="n">
        <f aca="false">H18-H27-H29</f>
        <v>0</v>
      </c>
      <c r="I30" s="17" t="n">
        <f aca="false">I18-I27-I29</f>
        <v>177653.311</v>
      </c>
      <c r="J30" s="17" t="n">
        <f aca="false">J18-J27-J29</f>
        <v>108932.19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customFormat="false" ht="17.9" hidden="false" customHeight="false" outlineLevel="0" collapsed="false">
      <c r="D31" s="15" t="s">
        <v>34</v>
      </c>
      <c r="E31" s="18" t="s">
        <v>35</v>
      </c>
      <c r="F31" s="17" t="n">
        <f aca="false">G31+H31+I31+J31</f>
        <v>143951.0652</v>
      </c>
      <c r="G31" s="21"/>
      <c r="H31" s="21"/>
      <c r="I31" s="21" t="n">
        <v>48901.467</v>
      </c>
      <c r="J31" s="21" t="n">
        <v>95049.5982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customFormat="false" ht="15" hidden="false" customHeight="false" outlineLevel="0" collapsed="false">
      <c r="D32" s="15" t="s">
        <v>36</v>
      </c>
      <c r="E32" s="20" t="s">
        <v>37</v>
      </c>
      <c r="F32" s="17" t="n">
        <f aca="false">G32+H32+I32+J32</f>
        <v>0</v>
      </c>
      <c r="G32" s="21"/>
      <c r="H32" s="21"/>
      <c r="I32" s="21"/>
      <c r="J32" s="2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customFormat="false" ht="17.9" hidden="false" customHeight="false" outlineLevel="0" collapsed="false">
      <c r="D33" s="15" t="s">
        <v>38</v>
      </c>
      <c r="E33" s="20" t="s">
        <v>39</v>
      </c>
      <c r="F33" s="17" t="n">
        <f aca="false">G33+H33+I33+J33</f>
        <v>0</v>
      </c>
      <c r="G33" s="21"/>
      <c r="H33" s="21"/>
      <c r="I33" s="21"/>
      <c r="J33" s="2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customFormat="false" ht="15" hidden="false" customHeight="false" outlineLevel="0" collapsed="false">
      <c r="D34" s="15" t="s">
        <v>40</v>
      </c>
      <c r="E34" s="20" t="s">
        <v>41</v>
      </c>
      <c r="F34" s="17" t="n">
        <f aca="false">G34+H34+I34+J34</f>
        <v>0</v>
      </c>
      <c r="G34" s="21"/>
      <c r="H34" s="21"/>
      <c r="I34" s="21"/>
      <c r="J34" s="2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customFormat="false" ht="12.75" hidden="false" customHeight="true" outlineLevel="0" collapsed="false">
      <c r="D35" s="15" t="s">
        <v>42</v>
      </c>
      <c r="E35" s="24" t="s">
        <v>43</v>
      </c>
      <c r="F35" s="17" t="n">
        <f aca="false">G35+H35+I35+J35</f>
        <v>0</v>
      </c>
      <c r="G35" s="21"/>
      <c r="H35" s="21"/>
      <c r="I35" s="21"/>
      <c r="J35" s="2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customFormat="false" ht="17.25" hidden="false" customHeight="true" outlineLevel="0" collapsed="false">
      <c r="D36" s="15" t="s">
        <v>44</v>
      </c>
      <c r="E36" s="18" t="s">
        <v>45</v>
      </c>
      <c r="F36" s="17" t="n">
        <f aca="false">G36+H36+I36+J36</f>
        <v>515762.839</v>
      </c>
      <c r="G36" s="21" t="n">
        <v>490841.751</v>
      </c>
      <c r="H36" s="21"/>
      <c r="I36" s="21" t="n">
        <v>11038.497</v>
      </c>
      <c r="J36" s="21" t="n">
        <v>13882.591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customFormat="false" ht="12.75" hidden="true" customHeight="true" outlineLevel="0" collapsed="false">
      <c r="D37" s="25" t="s">
        <v>46</v>
      </c>
      <c r="E37" s="20" t="s">
        <v>47</v>
      </c>
      <c r="F37" s="26" t="n">
        <f aca="false">F18-F27-F29-F31-F36</f>
        <v>0.000800000096205622</v>
      </c>
      <c r="G37" s="26" t="n">
        <f aca="false">G18-G27-G29-G31-G36-H21-I21</f>
        <v>0</v>
      </c>
      <c r="H37" s="26" t="n">
        <f aca="false">H18-H27-H29-H31-H36-I22-J22</f>
        <v>0</v>
      </c>
      <c r="I37" s="26" t="n">
        <f aca="false">I18-I27-I29-I31-I36-J23</f>
        <v>0</v>
      </c>
      <c r="J37" s="26" t="n">
        <f aca="false">J18-J27-J29-J31-J36</f>
        <v>0.00080000001071312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customFormat="false" ht="12.75" hidden="true" customHeight="true" outlineLevel="0" collapsed="false">
      <c r="D38" s="25" t="s">
        <v>48</v>
      </c>
      <c r="E38" s="20" t="s">
        <v>49</v>
      </c>
      <c r="F38" s="27" t="n">
        <f aca="false">IF(F30=0,0,F36/F30)</f>
        <v>0.781797738521216</v>
      </c>
      <c r="G38" s="28"/>
      <c r="H38" s="28"/>
      <c r="I38" s="28"/>
      <c r="J38" s="28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customFormat="false" ht="18" hidden="true" customHeight="true" outlineLevel="0" collapsed="false">
      <c r="D39" s="25" t="s">
        <v>50</v>
      </c>
      <c r="E39" s="20" t="s">
        <v>51</v>
      </c>
      <c r="F39" s="29" t="n">
        <f aca="false">F36+F40+F29*F38</f>
        <v>526076.396073537</v>
      </c>
      <c r="G39" s="30"/>
      <c r="H39" s="30"/>
      <c r="I39" s="30"/>
      <c r="J39" s="30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customFormat="false" ht="18.75" hidden="true" customHeight="true" outlineLevel="0" collapsed="false">
      <c r="D40" s="25" t="s">
        <v>52</v>
      </c>
      <c r="E40" s="20" t="s">
        <v>53</v>
      </c>
      <c r="F40" s="29" t="n">
        <f aca="false">F27*F38</f>
        <v>10313.5570735367</v>
      </c>
      <c r="G40" s="30"/>
      <c r="H40" s="30"/>
      <c r="I40" s="30"/>
      <c r="J40" s="30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customFormat="false" ht="21.75" hidden="false" customHeight="true" outlineLevel="0" collapsed="false">
      <c r="D41" s="31"/>
      <c r="E41" s="32"/>
      <c r="F41" s="33"/>
      <c r="G41" s="34"/>
      <c r="H41" s="34"/>
      <c r="I41" s="34"/>
      <c r="J41" s="34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customFormat="false" ht="15" hidden="true" customHeight="false" outlineLevel="0" collapsed="false"/>
    <row r="43" customFormat="false" ht="18.75" hidden="true" customHeight="true" outlineLevel="0" collapsed="false">
      <c r="D43" s="35" t="s">
        <v>54</v>
      </c>
      <c r="E43" s="35"/>
    </row>
    <row r="44" customFormat="false" ht="15.75" hidden="false" customHeight="true" outlineLevel="0" collapsed="false">
      <c r="D44" s="36"/>
      <c r="E44" s="36"/>
    </row>
    <row r="45" customFormat="false" ht="15" hidden="false" customHeight="false" outlineLevel="0" collapsed="false">
      <c r="D45" s="37" t="s">
        <v>55</v>
      </c>
      <c r="E45" s="37"/>
    </row>
    <row r="46" customFormat="false" ht="15" hidden="false" customHeight="false" outlineLevel="0" collapsed="false">
      <c r="D46" s="38"/>
      <c r="E46" s="39" t="s">
        <v>55</v>
      </c>
      <c r="F46" s="40" t="n">
        <f aca="false">IF(god="","Не определено",god+2)</f>
        <v>2013</v>
      </c>
      <c r="G46" s="40" t="n">
        <f aca="false">IF(god="","Не определено",god+2)</f>
        <v>2013</v>
      </c>
      <c r="H46" s="40" t="n">
        <f aca="false">IF(god="","Не определено",god+2)</f>
        <v>2013</v>
      </c>
      <c r="I46" s="40" t="n">
        <f aca="false">IF(god="","Не определено",god+2)</f>
        <v>2013</v>
      </c>
      <c r="J46" s="40" t="n">
        <f aca="false">IF(god="","Не определено",god+2)</f>
        <v>2013</v>
      </c>
    </row>
    <row r="49" customFormat="false" ht="15" hidden="false" customHeight="true" outlineLevel="0" collapsed="false">
      <c r="D49" s="10" t="s">
        <v>2</v>
      </c>
      <c r="E49" s="10" t="s">
        <v>3</v>
      </c>
      <c r="F49" s="11" t="s">
        <v>56</v>
      </c>
      <c r="G49" s="11"/>
      <c r="H49" s="11"/>
      <c r="I49" s="11"/>
      <c r="J49" s="11"/>
    </row>
    <row r="50" customFormat="false" ht="15" hidden="false" customHeight="false" outlineLevel="0" collapsed="false">
      <c r="D50" s="10"/>
      <c r="E50" s="10"/>
      <c r="F50" s="41" t="s">
        <v>5</v>
      </c>
      <c r="G50" s="41" t="s">
        <v>6</v>
      </c>
      <c r="H50" s="41" t="s">
        <v>57</v>
      </c>
      <c r="I50" s="41" t="s">
        <v>58</v>
      </c>
      <c r="J50" s="41" t="s">
        <v>9</v>
      </c>
    </row>
    <row r="51" customFormat="false" ht="15" hidden="false" customHeight="false" outlineLevel="0" collapsed="false">
      <c r="D51" s="14"/>
      <c r="E51" s="42"/>
      <c r="F51" s="14"/>
      <c r="G51" s="14"/>
      <c r="H51" s="14"/>
      <c r="I51" s="14"/>
      <c r="J51" s="14"/>
    </row>
    <row r="52" customFormat="false" ht="15" hidden="false" customHeight="false" outlineLevel="0" collapsed="false">
      <c r="D52" s="15" t="s">
        <v>10</v>
      </c>
      <c r="E52" s="16" t="s">
        <v>59</v>
      </c>
      <c r="F52" s="29" t="n">
        <f aca="false">F58+F59+F60</f>
        <v>95.787</v>
      </c>
      <c r="G52" s="29" t="n">
        <f aca="false">G58+G59+G60</f>
        <v>81.252</v>
      </c>
      <c r="H52" s="29" t="n">
        <f aca="false">H58+H59+H60+H53</f>
        <v>0</v>
      </c>
      <c r="I52" s="29" t="n">
        <f aca="false">I58+I59+I60+I53</f>
        <v>25.588</v>
      </c>
      <c r="J52" s="29" t="n">
        <f aca="false">J58+J59+J60+J53</f>
        <v>16.757</v>
      </c>
    </row>
    <row r="53" customFormat="false" ht="15" hidden="false" customHeight="false" outlineLevel="0" collapsed="false">
      <c r="D53" s="15" t="s">
        <v>12</v>
      </c>
      <c r="E53" s="18" t="s">
        <v>13</v>
      </c>
      <c r="F53" s="43"/>
      <c r="G53" s="43"/>
      <c r="H53" s="29"/>
      <c r="I53" s="29" t="n">
        <f aca="false">I55+I56</f>
        <v>11.053</v>
      </c>
      <c r="J53" s="29" t="n">
        <f aca="false">J56+J57</f>
        <v>16.757</v>
      </c>
    </row>
    <row r="54" customFormat="false" ht="15" hidden="false" customHeight="false" outlineLevel="0" collapsed="false">
      <c r="D54" s="15" t="s">
        <v>14</v>
      </c>
      <c r="E54" s="18" t="s">
        <v>15</v>
      </c>
      <c r="F54" s="43"/>
      <c r="G54" s="43"/>
      <c r="H54" s="43"/>
      <c r="I54" s="43"/>
      <c r="J54" s="43"/>
    </row>
    <row r="55" customFormat="false" ht="15" hidden="false" customHeight="false" outlineLevel="0" collapsed="false">
      <c r="D55" s="15" t="s">
        <v>60</v>
      </c>
      <c r="E55" s="20" t="s">
        <v>6</v>
      </c>
      <c r="F55" s="43"/>
      <c r="G55" s="43"/>
      <c r="H55" s="44"/>
      <c r="I55" s="44" t="n">
        <v>11.053</v>
      </c>
      <c r="J55" s="43"/>
    </row>
    <row r="56" customFormat="false" ht="15" hidden="false" customHeight="false" outlineLevel="0" collapsed="false">
      <c r="D56" s="15" t="s">
        <v>61</v>
      </c>
      <c r="E56" s="20" t="s">
        <v>57</v>
      </c>
      <c r="F56" s="43"/>
      <c r="G56" s="43"/>
      <c r="H56" s="43"/>
      <c r="I56" s="44"/>
      <c r="J56" s="44"/>
    </row>
    <row r="57" customFormat="false" ht="15" hidden="false" customHeight="false" outlineLevel="0" collapsed="false">
      <c r="D57" s="15" t="s">
        <v>62</v>
      </c>
      <c r="E57" s="20" t="s">
        <v>19</v>
      </c>
      <c r="F57" s="43"/>
      <c r="G57" s="43"/>
      <c r="H57" s="43"/>
      <c r="I57" s="43"/>
      <c r="J57" s="44" t="n">
        <v>16.757</v>
      </c>
    </row>
    <row r="58" customFormat="false" ht="15" hidden="false" customHeight="false" outlineLevel="0" collapsed="false">
      <c r="D58" s="15" t="s">
        <v>20</v>
      </c>
      <c r="E58" s="18" t="s">
        <v>63</v>
      </c>
      <c r="F58" s="29" t="n">
        <f aca="false">G58+H58+I58+J58</f>
        <v>12.377</v>
      </c>
      <c r="G58" s="44"/>
      <c r="H58" s="44"/>
      <c r="I58" s="44" t="n">
        <v>12.377</v>
      </c>
      <c r="J58" s="44"/>
    </row>
    <row r="59" customFormat="false" ht="17.9" hidden="false" customHeight="false" outlineLevel="0" collapsed="false">
      <c r="D59" s="15" t="s">
        <v>22</v>
      </c>
      <c r="E59" s="18" t="s">
        <v>23</v>
      </c>
      <c r="F59" s="29" t="n">
        <f aca="false">G59+H59+I59+J59</f>
        <v>83.41</v>
      </c>
      <c r="G59" s="44" t="n">
        <v>81.252</v>
      </c>
      <c r="H59" s="44"/>
      <c r="I59" s="44" t="n">
        <v>2.158</v>
      </c>
      <c r="J59" s="44"/>
    </row>
    <row r="60" customFormat="false" ht="15" hidden="false" customHeight="false" outlineLevel="0" collapsed="false">
      <c r="D60" s="15" t="s">
        <v>24</v>
      </c>
      <c r="E60" s="18" t="s">
        <v>64</v>
      </c>
      <c r="F60" s="29"/>
      <c r="G60" s="44"/>
      <c r="H60" s="44"/>
      <c r="I60" s="44"/>
      <c r="J60" s="44"/>
    </row>
    <row r="61" customFormat="false" ht="15" hidden="false" customHeight="false" outlineLevel="0" collapsed="false">
      <c r="D61" s="15" t="s">
        <v>26</v>
      </c>
      <c r="E61" s="16" t="s">
        <v>65</v>
      </c>
      <c r="F61" s="29" t="n">
        <f aca="false">G61+H61+I61+J61</f>
        <v>1.87603537490952</v>
      </c>
      <c r="G61" s="29" t="n">
        <v>0.328</v>
      </c>
      <c r="H61" s="29" t="n">
        <f aca="false">H52*H62/100</f>
        <v>0</v>
      </c>
      <c r="I61" s="29" t="n">
        <v>0.298</v>
      </c>
      <c r="J61" s="29" t="n">
        <f aca="false">J52*J62/100</f>
        <v>1.25003537490952</v>
      </c>
    </row>
    <row r="62" customFormat="false" ht="15" hidden="false" customHeight="false" outlineLevel="0" collapsed="false">
      <c r="D62" s="15" t="s">
        <v>28</v>
      </c>
      <c r="E62" s="18" t="s">
        <v>66</v>
      </c>
      <c r="F62" s="45" t="n">
        <f aca="false">(ROUND(F61/F52*100,2))</f>
        <v>1.96</v>
      </c>
      <c r="G62" s="45" t="n">
        <v>0.404209210326974</v>
      </c>
      <c r="H62" s="45"/>
      <c r="I62" s="45" t="n">
        <v>1.17032789889118</v>
      </c>
      <c r="J62" s="45" t="n">
        <v>7.45978024055335</v>
      </c>
    </row>
    <row r="63" customFormat="false" ht="17.9" hidden="false" customHeight="false" outlineLevel="0" collapsed="false">
      <c r="D63" s="15" t="s">
        <v>30</v>
      </c>
      <c r="E63" s="23" t="s">
        <v>67</v>
      </c>
      <c r="F63" s="29"/>
      <c r="G63" s="44"/>
      <c r="H63" s="44"/>
      <c r="I63" s="44"/>
      <c r="J63" s="44"/>
    </row>
    <row r="64" customFormat="false" ht="15" hidden="false" customHeight="false" outlineLevel="0" collapsed="false">
      <c r="D64" s="15" t="s">
        <v>32</v>
      </c>
      <c r="E64" s="16" t="s">
        <v>68</v>
      </c>
      <c r="F64" s="29" t="n">
        <f aca="false">F52-F61-F63</f>
        <v>93.9109646250905</v>
      </c>
      <c r="G64" s="29" t="n">
        <f aca="false">G52-G61-G63</f>
        <v>80.924</v>
      </c>
      <c r="H64" s="29" t="n">
        <f aca="false">H52-H61-H63</f>
        <v>0</v>
      </c>
      <c r="I64" s="29" t="n">
        <f aca="false">I52-I61-I63</f>
        <v>25.29</v>
      </c>
      <c r="J64" s="29" t="n">
        <f aca="false">J52-J61-J63</f>
        <v>15.5069646250905</v>
      </c>
    </row>
    <row r="65" customFormat="false" ht="42.5" hidden="false" customHeight="false" outlineLevel="0" collapsed="false">
      <c r="D65" s="15" t="s">
        <v>34</v>
      </c>
      <c r="E65" s="18" t="s">
        <v>69</v>
      </c>
      <c r="F65" s="29" t="n">
        <f aca="false">G65+H65+I65+J65</f>
        <v>20.492</v>
      </c>
      <c r="G65" s="44"/>
      <c r="H65" s="44"/>
      <c r="I65" s="44" t="n">
        <v>6.961</v>
      </c>
      <c r="J65" s="44" t="n">
        <v>13.531</v>
      </c>
    </row>
    <row r="66" customFormat="false" ht="17.9" hidden="false" customHeight="false" outlineLevel="0" collapsed="false">
      <c r="D66" s="15" t="s">
        <v>42</v>
      </c>
      <c r="E66" s="18" t="s">
        <v>70</v>
      </c>
      <c r="F66" s="29"/>
      <c r="G66" s="44"/>
      <c r="H66" s="44"/>
      <c r="I66" s="44"/>
      <c r="J66" s="44"/>
    </row>
    <row r="67" customFormat="false" ht="15" hidden="false" customHeight="false" outlineLevel="0" collapsed="false">
      <c r="D67" s="15" t="s">
        <v>44</v>
      </c>
      <c r="E67" s="18" t="s">
        <v>71</v>
      </c>
      <c r="F67" s="29" t="n">
        <f aca="false">G67+H67+I67+J67</f>
        <v>73.4191814606617</v>
      </c>
      <c r="G67" s="44" t="n">
        <v>69.871</v>
      </c>
      <c r="H67" s="44" t="n">
        <v>0</v>
      </c>
      <c r="I67" s="44" t="n">
        <v>1.572</v>
      </c>
      <c r="J67" s="44" t="n">
        <v>1.97618146066167</v>
      </c>
    </row>
  </sheetData>
  <mergeCells count="9">
    <mergeCell ref="D3:E3"/>
    <mergeCell ref="D15:D16"/>
    <mergeCell ref="E15:E16"/>
    <mergeCell ref="F15:J15"/>
    <mergeCell ref="T15:AM15"/>
    <mergeCell ref="D43:E43"/>
    <mergeCell ref="D49:D50"/>
    <mergeCell ref="E49:E50"/>
    <mergeCell ref="F49:J49"/>
  </mergeCells>
  <dataValidations count="1">
    <dataValidation allowBlank="true" error="Допускается ввод только неотрицательных чисел!" errorStyle="stop" errorTitle="Ошибка" operator="between" showDropDown="false" showErrorMessage="true" showInputMessage="false" sqref="I21 J23 I24:I25 G25:H25 G31:J36" type="decimal">
      <formula1>0</formula1>
      <formula2>9.99999999999999E+023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8.6796875" defaultRowHeight="15" customHeight="true" zeroHeight="false" outlineLevelRow="0" outlineLevelCol="0"/>
  <sheetData>
    <row r="2" customFormat="false" ht="15" hidden="false" customHeight="false" outlineLevel="0" collapsed="false">
      <c r="A2" s="3" t="s">
        <v>72</v>
      </c>
      <c r="B2" s="4"/>
    </row>
    <row r="4" customFormat="false" ht="15.65" hidden="false" customHeight="false" outlineLevel="0" collapsed="false">
      <c r="A4" s="0" t="s">
        <v>73</v>
      </c>
    </row>
    <row r="5" customFormat="false" ht="15" hidden="false" customHeight="false" outlineLevel="0" collapsed="false">
      <c r="A5" s="0" t="s">
        <v>74</v>
      </c>
    </row>
    <row r="6" customFormat="false" ht="15" hidden="false" customHeight="false" outlineLevel="0" collapsed="false">
      <c r="A6" s="46" t="s">
        <v>75</v>
      </c>
    </row>
    <row r="7" customFormat="false" ht="15" hidden="false" customHeight="false" outlineLevel="0" collapsed="false">
      <c r="A7" s="46" t="s">
        <v>76</v>
      </c>
    </row>
    <row r="8" customFormat="false" ht="15" hidden="false" customHeight="false" outlineLevel="0" collapsed="false">
      <c r="A8" s="46" t="s">
        <v>77</v>
      </c>
    </row>
    <row r="9" customFormat="false" ht="17.35" hidden="false" customHeight="false" outlineLevel="0" collapsed="false">
      <c r="A9" s="47" t="s">
        <v>78</v>
      </c>
      <c r="B9" s="48"/>
    </row>
    <row r="10" customFormat="false" ht="18.75" hidden="false" customHeight="false" outlineLevel="0" collapsed="false">
      <c r="B10" s="48"/>
    </row>
    <row r="11" customFormat="false" ht="18.75" hidden="false" customHeight="false" outlineLevel="0" collapsed="false">
      <c r="B11" s="48"/>
    </row>
    <row r="12" customFormat="false" ht="18.75" hidden="false" customHeight="false" outlineLevel="0" collapsed="false">
      <c r="C12" s="49"/>
    </row>
    <row r="13" customFormat="false" ht="18.75" hidden="false" customHeight="false" outlineLevel="0" collapsed="false">
      <c r="C13" s="4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.14"/>
    <col collapsed="false" customWidth="true" hidden="false" outlineLevel="0" max="2" min="2" style="0" width="33.71"/>
    <col collapsed="false" customWidth="true" hidden="false" outlineLevel="0" max="3" min="3" style="0" width="10.57"/>
    <col collapsed="false" customWidth="true" hidden="false" outlineLevel="0" max="4" min="4" style="0" width="9.29"/>
  </cols>
  <sheetData>
    <row r="2" customFormat="false" ht="15" hidden="false" customHeight="false" outlineLevel="0" collapsed="false">
      <c r="A2" s="3" t="s">
        <v>79</v>
      </c>
      <c r="B2" s="4"/>
    </row>
    <row r="4" customFormat="false" ht="15" hidden="false" customHeight="true" outlineLevel="0" collapsed="false">
      <c r="A4" s="10" t="s">
        <v>2</v>
      </c>
      <c r="B4" s="10" t="s">
        <v>3</v>
      </c>
      <c r="C4" s="11" t="s">
        <v>80</v>
      </c>
      <c r="D4" s="11"/>
      <c r="E4" s="11"/>
      <c r="F4" s="11"/>
      <c r="G4" s="11"/>
    </row>
    <row r="5" customFormat="false" ht="15" hidden="false" customHeight="false" outlineLevel="0" collapsed="false">
      <c r="A5" s="10"/>
      <c r="B5" s="10"/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</row>
    <row r="6" customFormat="false" ht="15" hidden="false" customHeight="false" outlineLevel="0" collapsed="false">
      <c r="A6" s="15" t="s">
        <v>10</v>
      </c>
      <c r="B6" s="16" t="s">
        <v>59</v>
      </c>
      <c r="C6" s="29" t="n">
        <v>96.9710835323535</v>
      </c>
      <c r="D6" s="29" t="n">
        <v>82.6879212805669</v>
      </c>
      <c r="E6" s="29"/>
      <c r="F6" s="29" t="n">
        <v>27.3328865888968</v>
      </c>
      <c r="G6" s="29" t="n">
        <v>17.954076247222</v>
      </c>
    </row>
    <row r="7" customFormat="false" ht="15" hidden="false" customHeight="false" outlineLevel="0" collapsed="false">
      <c r="A7" s="15" t="s">
        <v>26</v>
      </c>
      <c r="B7" s="16" t="s">
        <v>65</v>
      </c>
      <c r="C7" s="45" t="n">
        <v>2.317</v>
      </c>
      <c r="D7" s="45" t="n">
        <v>0.32</v>
      </c>
      <c r="E7" s="45"/>
      <c r="F7" s="45" t="n">
        <v>0.372815606785059</v>
      </c>
      <c r="G7" s="45" t="n">
        <v>1.62372441875561</v>
      </c>
    </row>
    <row r="8" customFormat="false" ht="15" hidden="false" customHeight="false" outlineLevel="0" collapsed="false">
      <c r="A8" s="15" t="s">
        <v>28</v>
      </c>
      <c r="B8" s="18" t="s">
        <v>66</v>
      </c>
      <c r="C8" s="45" t="n">
        <v>2.39</v>
      </c>
      <c r="D8" s="45" t="n">
        <v>0.386884094198586</v>
      </c>
      <c r="E8" s="45"/>
      <c r="F8" s="45" t="n">
        <v>1.36398183035854</v>
      </c>
      <c r="G8" s="45" t="n">
        <v>9.04398710284458</v>
      </c>
    </row>
  </sheetData>
  <mergeCells count="3">
    <mergeCell ref="A4:A5"/>
    <mergeCell ref="B4:B5"/>
    <mergeCell ref="C4:G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0" width="15.85"/>
    <col collapsed="false" customWidth="true" hidden="false" outlineLevel="0" max="3" min="3" style="0" width="11"/>
    <col collapsed="false" customWidth="true" hidden="true" outlineLevel="0" max="4" min="4" style="0" width="9.14"/>
    <col collapsed="false" customWidth="true" hidden="false" outlineLevel="0" max="5" min="5" style="0" width="51.42"/>
    <col collapsed="false" customWidth="true" hidden="false" outlineLevel="0" max="6" min="6" style="0" width="14.74"/>
    <col collapsed="false" customWidth="true" hidden="false" outlineLevel="0" max="7" min="7" style="0" width="16.69"/>
    <col collapsed="false" customWidth="true" hidden="false" outlineLevel="0" max="8" min="8" style="0" width="13.49"/>
    <col collapsed="false" customWidth="true" hidden="false" outlineLevel="0" max="9" min="9" style="0" width="11.4"/>
    <col collapsed="false" customWidth="true" hidden="false" outlineLevel="0" max="12" min="12" style="0" width="12.94"/>
  </cols>
  <sheetData>
    <row r="1" customFormat="false" ht="17.35" hidden="false" customHeight="false" outlineLevel="0" collapsed="false">
      <c r="A1" s="50"/>
      <c r="E1" s="51"/>
      <c r="G1" s="46"/>
      <c r="H1" s="1"/>
      <c r="I1" s="46"/>
      <c r="J1" s="46" t="s">
        <v>81</v>
      </c>
    </row>
    <row r="2" customFormat="false" ht="17.35" hidden="false" customHeight="false" outlineLevel="0" collapsed="false">
      <c r="A2" s="50"/>
      <c r="E2" s="51"/>
      <c r="G2" s="46"/>
      <c r="H2" s="1"/>
      <c r="I2" s="46"/>
      <c r="J2" s="46" t="s">
        <v>82</v>
      </c>
    </row>
    <row r="3" customFormat="false" ht="17.35" hidden="false" customHeight="false" outlineLevel="0" collapsed="false">
      <c r="A3" s="50"/>
      <c r="E3" s="50"/>
      <c r="G3" s="46"/>
      <c r="I3" s="46"/>
      <c r="J3" s="46" t="s">
        <v>83</v>
      </c>
    </row>
    <row r="4" customFormat="false" ht="17.35" hidden="false" customHeight="false" outlineLevel="0" collapsed="false">
      <c r="A4" s="50"/>
      <c r="E4" s="50"/>
      <c r="G4" s="46"/>
      <c r="I4" s="46"/>
      <c r="J4" s="46" t="s">
        <v>84</v>
      </c>
    </row>
    <row r="5" customFormat="false" ht="32.8" hidden="false" customHeight="true" outlineLevel="0" collapsed="false">
      <c r="A5" s="52" t="s">
        <v>85</v>
      </c>
      <c r="B5" s="52"/>
      <c r="C5" s="52"/>
      <c r="D5" s="52"/>
      <c r="E5" s="52"/>
      <c r="F5" s="52"/>
      <c r="G5" s="52"/>
      <c r="H5" s="52"/>
      <c r="I5" s="46"/>
      <c r="J5" s="52"/>
      <c r="K5" s="52"/>
      <c r="L5" s="52"/>
    </row>
    <row r="6" customFormat="false" ht="17.35" hidden="false" customHeight="false" outlineLevel="0" collapsed="false">
      <c r="A6" s="50"/>
      <c r="E6" s="50"/>
      <c r="N6" s="53"/>
    </row>
    <row r="7" customFormat="false" ht="17.35" hidden="false" customHeight="false" outlineLevel="0" collapsed="false">
      <c r="A7" s="50"/>
      <c r="E7" s="50"/>
    </row>
    <row r="8" customFormat="false" ht="97" hidden="false" customHeight="true" outlineLevel="0" collapsed="false">
      <c r="A8" s="54" t="s">
        <v>86</v>
      </c>
      <c r="B8" s="55" t="s">
        <v>87</v>
      </c>
      <c r="C8" s="56" t="s">
        <v>88</v>
      </c>
      <c r="E8" s="56" t="s">
        <v>89</v>
      </c>
      <c r="F8" s="57" t="s">
        <v>90</v>
      </c>
      <c r="G8" s="57" t="s">
        <v>91</v>
      </c>
      <c r="H8" s="57" t="s">
        <v>92</v>
      </c>
      <c r="I8" s="57"/>
      <c r="J8" s="58" t="s">
        <v>93</v>
      </c>
      <c r="K8" s="58"/>
      <c r="L8" s="57" t="s">
        <v>94</v>
      </c>
    </row>
    <row r="9" customFormat="false" ht="15" hidden="false" customHeight="true" outlineLevel="0" collapsed="false">
      <c r="A9" s="59" t="s">
        <v>95</v>
      </c>
      <c r="B9" s="60" t="s">
        <v>96</v>
      </c>
      <c r="C9" s="61" t="n">
        <v>2025</v>
      </c>
      <c r="D9" s="62" t="n">
        <v>44.251</v>
      </c>
      <c r="E9" s="62" t="n">
        <v>1</v>
      </c>
      <c r="F9" s="61" t="n">
        <v>0.75</v>
      </c>
      <c r="G9" s="63" t="n">
        <v>1.96</v>
      </c>
      <c r="H9" s="64" t="s">
        <v>6</v>
      </c>
      <c r="I9" s="64" t="n">
        <v>2.06552</v>
      </c>
      <c r="J9" s="64" t="s">
        <v>6</v>
      </c>
      <c r="K9" s="64" t="n">
        <v>0.50011</v>
      </c>
      <c r="L9" s="62" t="n">
        <v>1</v>
      </c>
    </row>
    <row r="10" customFormat="false" ht="15" hidden="false" customHeight="false" outlineLevel="0" collapsed="false">
      <c r="A10" s="59"/>
      <c r="B10" s="60"/>
      <c r="C10" s="61"/>
      <c r="D10" s="62"/>
      <c r="E10" s="62"/>
      <c r="F10" s="61"/>
      <c r="G10" s="63"/>
      <c r="H10" s="64" t="s">
        <v>97</v>
      </c>
      <c r="I10" s="64" t="s">
        <v>98</v>
      </c>
      <c r="J10" s="64" t="s">
        <v>97</v>
      </c>
      <c r="K10" s="64" t="s">
        <v>98</v>
      </c>
      <c r="L10" s="62"/>
    </row>
    <row r="11" customFormat="false" ht="15" hidden="false" customHeight="false" outlineLevel="0" collapsed="false">
      <c r="A11" s="59"/>
      <c r="B11" s="60"/>
      <c r="C11" s="61"/>
      <c r="D11" s="62"/>
      <c r="E11" s="62"/>
      <c r="F11" s="61"/>
      <c r="G11" s="63"/>
      <c r="H11" s="65" t="s">
        <v>99</v>
      </c>
      <c r="I11" s="64" t="n">
        <v>2.06552</v>
      </c>
      <c r="J11" s="64" t="s">
        <v>99</v>
      </c>
      <c r="K11" s="64" t="n">
        <v>0.50011</v>
      </c>
      <c r="L11" s="62"/>
    </row>
    <row r="12" customFormat="false" ht="15" hidden="false" customHeight="false" outlineLevel="0" collapsed="false">
      <c r="A12" s="59"/>
      <c r="B12" s="60"/>
      <c r="C12" s="61"/>
      <c r="D12" s="62"/>
      <c r="E12" s="62"/>
      <c r="F12" s="61"/>
      <c r="G12" s="63"/>
      <c r="H12" s="65" t="s">
        <v>100</v>
      </c>
      <c r="I12" s="64" t="n">
        <v>0.01028</v>
      </c>
      <c r="J12" s="64" t="s">
        <v>100</v>
      </c>
      <c r="K12" s="64" t="n">
        <v>0.00562</v>
      </c>
      <c r="L12" s="62"/>
    </row>
    <row r="13" customFormat="false" ht="15" hidden="false" customHeight="true" outlineLevel="0" collapsed="false">
      <c r="A13" s="59"/>
      <c r="B13" s="60"/>
      <c r="C13" s="61" t="n">
        <v>2026</v>
      </c>
      <c r="D13" s="62" t="s">
        <v>101</v>
      </c>
      <c r="E13" s="62" t="n">
        <v>1</v>
      </c>
      <c r="F13" s="61" t="n">
        <v>0.75</v>
      </c>
      <c r="G13" s="61" t="s">
        <v>101</v>
      </c>
      <c r="H13" s="64" t="s">
        <v>6</v>
      </c>
      <c r="I13" s="64" t="n">
        <v>2.03453</v>
      </c>
      <c r="J13" s="64" t="s">
        <v>6</v>
      </c>
      <c r="K13" s="64" t="n">
        <v>0.49261</v>
      </c>
      <c r="L13" s="62" t="n">
        <v>1</v>
      </c>
    </row>
    <row r="14" customFormat="false" ht="15" hidden="false" customHeight="false" outlineLevel="0" collapsed="false">
      <c r="A14" s="59"/>
      <c r="B14" s="60"/>
      <c r="C14" s="61"/>
      <c r="D14" s="62"/>
      <c r="E14" s="62"/>
      <c r="F14" s="61"/>
      <c r="G14" s="61"/>
      <c r="H14" s="64" t="s">
        <v>97</v>
      </c>
      <c r="I14" s="64" t="s">
        <v>98</v>
      </c>
      <c r="J14" s="64" t="s">
        <v>97</v>
      </c>
      <c r="K14" s="64" t="s">
        <v>98</v>
      </c>
      <c r="L14" s="62"/>
    </row>
    <row r="15" customFormat="false" ht="15" hidden="false" customHeight="false" outlineLevel="0" collapsed="false">
      <c r="A15" s="59"/>
      <c r="B15" s="60"/>
      <c r="C15" s="61"/>
      <c r="D15" s="62"/>
      <c r="E15" s="62"/>
      <c r="F15" s="61"/>
      <c r="G15" s="61"/>
      <c r="H15" s="64" t="s">
        <v>99</v>
      </c>
      <c r="I15" s="64" t="n">
        <v>2.03453</v>
      </c>
      <c r="J15" s="64" t="s">
        <v>99</v>
      </c>
      <c r="K15" s="64" t="n">
        <v>0.49261</v>
      </c>
      <c r="L15" s="62"/>
    </row>
    <row r="16" customFormat="false" ht="15" hidden="false" customHeight="false" outlineLevel="0" collapsed="false">
      <c r="A16" s="59"/>
      <c r="B16" s="60"/>
      <c r="C16" s="61"/>
      <c r="D16" s="62"/>
      <c r="E16" s="62"/>
      <c r="F16" s="61"/>
      <c r="G16" s="61"/>
      <c r="H16" s="64" t="s">
        <v>100</v>
      </c>
      <c r="I16" s="64" t="n">
        <v>0.01013</v>
      </c>
      <c r="J16" s="64" t="s">
        <v>100</v>
      </c>
      <c r="K16" s="64" t="n">
        <v>0.00553</v>
      </c>
      <c r="L16" s="62"/>
    </row>
    <row r="17" customFormat="false" ht="15" hidden="false" customHeight="true" outlineLevel="0" collapsed="false">
      <c r="A17" s="59"/>
      <c r="B17" s="60"/>
      <c r="C17" s="61" t="n">
        <v>2027</v>
      </c>
      <c r="D17" s="62" t="s">
        <v>101</v>
      </c>
      <c r="E17" s="62" t="n">
        <v>1</v>
      </c>
      <c r="F17" s="61" t="n">
        <v>0.75</v>
      </c>
      <c r="G17" s="61" t="s">
        <v>101</v>
      </c>
      <c r="H17" s="64" t="s">
        <v>6</v>
      </c>
      <c r="I17" s="64" t="n">
        <v>2.00401</v>
      </c>
      <c r="J17" s="64" t="s">
        <v>6</v>
      </c>
      <c r="K17" s="64" t="n">
        <v>0.48522</v>
      </c>
      <c r="L17" s="62" t="n">
        <v>1</v>
      </c>
    </row>
    <row r="18" customFormat="false" ht="15" hidden="false" customHeight="false" outlineLevel="0" collapsed="false">
      <c r="A18" s="59"/>
      <c r="B18" s="60"/>
      <c r="C18" s="61"/>
      <c r="D18" s="62"/>
      <c r="E18" s="62"/>
      <c r="F18" s="61"/>
      <c r="G18" s="61"/>
      <c r="H18" s="64" t="s">
        <v>97</v>
      </c>
      <c r="I18" s="64" t="s">
        <v>98</v>
      </c>
      <c r="J18" s="64" t="s">
        <v>97</v>
      </c>
      <c r="K18" s="64" t="s">
        <v>98</v>
      </c>
      <c r="L18" s="62"/>
    </row>
    <row r="19" customFormat="false" ht="15" hidden="false" customHeight="false" outlineLevel="0" collapsed="false">
      <c r="A19" s="59"/>
      <c r="B19" s="60"/>
      <c r="C19" s="61"/>
      <c r="D19" s="62"/>
      <c r="E19" s="62"/>
      <c r="F19" s="61"/>
      <c r="G19" s="61"/>
      <c r="H19" s="64" t="s">
        <v>99</v>
      </c>
      <c r="I19" s="64" t="n">
        <v>2.00401</v>
      </c>
      <c r="J19" s="64" t="s">
        <v>99</v>
      </c>
      <c r="K19" s="64" t="n">
        <v>0.48522</v>
      </c>
      <c r="L19" s="62"/>
    </row>
    <row r="20" customFormat="false" ht="15" hidden="false" customHeight="false" outlineLevel="0" collapsed="false">
      <c r="A20" s="59"/>
      <c r="B20" s="60"/>
      <c r="C20" s="61"/>
      <c r="D20" s="62"/>
      <c r="E20" s="62"/>
      <c r="F20" s="61"/>
      <c r="G20" s="61"/>
      <c r="H20" s="64" t="s">
        <v>100</v>
      </c>
      <c r="I20" s="64" t="n">
        <v>0.00997</v>
      </c>
      <c r="J20" s="64" t="s">
        <v>100</v>
      </c>
      <c r="K20" s="64" t="n">
        <v>0.00545</v>
      </c>
      <c r="L20" s="62"/>
    </row>
    <row r="21" customFormat="false" ht="15" hidden="false" customHeight="true" outlineLevel="0" collapsed="false">
      <c r="A21" s="59"/>
      <c r="B21" s="60"/>
      <c r="C21" s="61" t="n">
        <v>2028</v>
      </c>
      <c r="D21" s="62" t="s">
        <v>101</v>
      </c>
      <c r="E21" s="62" t="n">
        <v>1</v>
      </c>
      <c r="F21" s="61" t="n">
        <v>0.75</v>
      </c>
      <c r="G21" s="61" t="s">
        <v>101</v>
      </c>
      <c r="H21" s="64" t="s">
        <v>6</v>
      </c>
      <c r="I21" s="64" t="n">
        <v>1.97395</v>
      </c>
      <c r="J21" s="64" t="s">
        <v>6</v>
      </c>
      <c r="K21" s="64" t="n">
        <v>0.47794</v>
      </c>
      <c r="L21" s="62" t="n">
        <v>1</v>
      </c>
    </row>
    <row r="22" customFormat="false" ht="15" hidden="false" customHeight="false" outlineLevel="0" collapsed="false">
      <c r="A22" s="59"/>
      <c r="B22" s="60"/>
      <c r="C22" s="61"/>
      <c r="D22" s="62"/>
      <c r="E22" s="62"/>
      <c r="F22" s="61"/>
      <c r="G22" s="61"/>
      <c r="H22" s="64" t="s">
        <v>97</v>
      </c>
      <c r="I22" s="64" t="s">
        <v>98</v>
      </c>
      <c r="J22" s="64" t="s">
        <v>97</v>
      </c>
      <c r="K22" s="64" t="s">
        <v>98</v>
      </c>
      <c r="L22" s="62"/>
    </row>
    <row r="23" customFormat="false" ht="15" hidden="false" customHeight="false" outlineLevel="0" collapsed="false">
      <c r="A23" s="59"/>
      <c r="B23" s="60"/>
      <c r="C23" s="61"/>
      <c r="D23" s="62"/>
      <c r="E23" s="62"/>
      <c r="F23" s="61"/>
      <c r="G23" s="61"/>
      <c r="H23" s="64" t="s">
        <v>99</v>
      </c>
      <c r="I23" s="64" t="n">
        <v>1.97395</v>
      </c>
      <c r="J23" s="64" t="s">
        <v>99</v>
      </c>
      <c r="K23" s="64" t="n">
        <v>0.47794</v>
      </c>
      <c r="L23" s="62"/>
    </row>
    <row r="24" customFormat="false" ht="15" hidden="false" customHeight="false" outlineLevel="0" collapsed="false">
      <c r="A24" s="59"/>
      <c r="B24" s="60"/>
      <c r="C24" s="61"/>
      <c r="D24" s="62"/>
      <c r="E24" s="62"/>
      <c r="F24" s="61"/>
      <c r="G24" s="61"/>
      <c r="H24" s="64" t="s">
        <v>100</v>
      </c>
      <c r="I24" s="64" t="n">
        <v>0.00982</v>
      </c>
      <c r="J24" s="64" t="s">
        <v>100</v>
      </c>
      <c r="K24" s="64" t="n">
        <v>0.00537</v>
      </c>
      <c r="L24" s="62"/>
    </row>
    <row r="25" customFormat="false" ht="15" hidden="false" customHeight="false" outlineLevel="0" collapsed="false">
      <c r="A25" s="59"/>
      <c r="B25" s="60"/>
      <c r="C25" s="66" t="n">
        <v>2029</v>
      </c>
      <c r="D25" s="67" t="s">
        <v>101</v>
      </c>
      <c r="E25" s="67" t="n">
        <v>1</v>
      </c>
      <c r="F25" s="66" t="n">
        <v>0.75</v>
      </c>
      <c r="G25" s="66" t="s">
        <v>101</v>
      </c>
      <c r="H25" s="68" t="s">
        <v>6</v>
      </c>
      <c r="I25" s="68" t="n">
        <v>1.94434</v>
      </c>
      <c r="J25" s="68" t="s">
        <v>6</v>
      </c>
      <c r="K25" s="68" t="n">
        <v>0.47078</v>
      </c>
      <c r="L25" s="62" t="n">
        <v>1</v>
      </c>
    </row>
    <row r="1048576" customFormat="false" ht="12.8" hidden="false" customHeight="false" outlineLevel="0" collapsed="false"/>
  </sheetData>
  <mergeCells count="29">
    <mergeCell ref="A5:L5"/>
    <mergeCell ref="H8:I8"/>
    <mergeCell ref="J8:K8"/>
    <mergeCell ref="A9:A25"/>
    <mergeCell ref="B9:B25"/>
    <mergeCell ref="C9:C12"/>
    <mergeCell ref="D9:D12"/>
    <mergeCell ref="E9:E12"/>
    <mergeCell ref="F9:F12"/>
    <mergeCell ref="G9:G12"/>
    <mergeCell ref="L9:L12"/>
    <mergeCell ref="C13:C16"/>
    <mergeCell ref="D13:D16"/>
    <mergeCell ref="E13:E16"/>
    <mergeCell ref="F13:F16"/>
    <mergeCell ref="G13:G16"/>
    <mergeCell ref="L13:L16"/>
    <mergeCell ref="C17:C20"/>
    <mergeCell ref="D17:D20"/>
    <mergeCell ref="E17:E20"/>
    <mergeCell ref="F17:F20"/>
    <mergeCell ref="G17:G20"/>
    <mergeCell ref="L17:L20"/>
    <mergeCell ref="C21:C24"/>
    <mergeCell ref="D21:D24"/>
    <mergeCell ref="E21:E24"/>
    <mergeCell ref="F21:F24"/>
    <mergeCell ref="G21:G24"/>
    <mergeCell ref="L21:L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1" activeCellId="0" sqref="I31"/>
    </sheetView>
  </sheetViews>
  <sheetFormatPr defaultColWidth="8.6796875" defaultRowHeight="15" customHeight="true" zeroHeight="false" outlineLevelRow="0" outlineLevelCol="0"/>
  <sheetData>
    <row r="2" customFormat="false" ht="15" hidden="false" customHeight="false" outlineLevel="0" collapsed="false">
      <c r="A2" s="0" t="s">
        <v>102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1.85"/>
    <col collapsed="false" customWidth="true" hidden="false" outlineLevel="0" max="3" min="3" style="0" width="17.86"/>
    <col collapsed="false" customWidth="true" hidden="false" outlineLevel="0" max="4" min="4" style="0" width="17.42"/>
    <col collapsed="false" customWidth="true" hidden="false" outlineLevel="0" max="5" min="5" style="0" width="25.29"/>
  </cols>
  <sheetData>
    <row r="1" customFormat="false" ht="17.35" hidden="false" customHeight="false" outlineLevel="0" collapsed="false">
      <c r="A1" s="69" t="s">
        <v>103</v>
      </c>
    </row>
    <row r="2" customFormat="false" ht="17.35" hidden="false" customHeight="false" outlineLevel="0" collapsed="false">
      <c r="A2" s="70" t="s">
        <v>104</v>
      </c>
    </row>
    <row r="3" customFormat="false" ht="17.35" hidden="false" customHeight="false" outlineLevel="0" collapsed="false">
      <c r="A3" s="70" t="s">
        <v>105</v>
      </c>
    </row>
    <row r="4" customFormat="false" ht="15" hidden="false" customHeight="true" outlineLevel="0" collapsed="false">
      <c r="A4" s="71"/>
      <c r="B4" s="71" t="s">
        <v>106</v>
      </c>
      <c r="C4" s="72" t="s">
        <v>107</v>
      </c>
      <c r="D4" s="72" t="s">
        <v>108</v>
      </c>
      <c r="E4" s="73" t="s">
        <v>109</v>
      </c>
    </row>
    <row r="5" customFormat="false" ht="15" hidden="false" customHeight="false" outlineLevel="0" collapsed="false">
      <c r="A5" s="71"/>
      <c r="B5" s="71"/>
      <c r="C5" s="72"/>
      <c r="D5" s="72"/>
      <c r="E5" s="74" t="s">
        <v>110</v>
      </c>
    </row>
    <row r="6" customFormat="false" ht="23.25" hidden="false" customHeight="true" outlineLevel="0" collapsed="false">
      <c r="A6" s="75" t="s">
        <v>111</v>
      </c>
      <c r="B6" s="76" t="s">
        <v>112</v>
      </c>
      <c r="C6" s="77" t="n">
        <v>1512355</v>
      </c>
      <c r="D6" s="78" t="n">
        <f aca="false">E6/C6/1.2</f>
        <v>3.75723999986776</v>
      </c>
      <c r="E6" s="79" t="n">
        <v>6818736.84</v>
      </c>
    </row>
    <row r="7" customFormat="false" ht="23.25" hidden="false" customHeight="true" outlineLevel="0" collapsed="false">
      <c r="A7" s="75" t="s">
        <v>113</v>
      </c>
      <c r="B7" s="76" t="s">
        <v>112</v>
      </c>
      <c r="C7" s="80" t="n">
        <v>1568369</v>
      </c>
      <c r="D7" s="78" t="n">
        <f aca="false">E7/C7/1.2</f>
        <v>4.10729999870354</v>
      </c>
      <c r="E7" s="81" t="n">
        <v>7730114.39</v>
      </c>
    </row>
    <row r="8" customFormat="false" ht="23.25" hidden="false" customHeight="true" outlineLevel="0" collapsed="false">
      <c r="A8" s="75" t="s">
        <v>114</v>
      </c>
      <c r="B8" s="76" t="s">
        <v>112</v>
      </c>
      <c r="C8" s="80" t="n">
        <v>1761127</v>
      </c>
      <c r="D8" s="78" t="n">
        <f aca="false">E8/C8/1.2</f>
        <v>3.91886000176781</v>
      </c>
      <c r="E8" s="81" t="n">
        <v>8281932.19</v>
      </c>
      <c r="F8" s="0" t="s">
        <v>115</v>
      </c>
    </row>
    <row r="9" customFormat="false" ht="24" hidden="false" customHeight="true" outlineLevel="0" collapsed="false">
      <c r="A9" s="75" t="s">
        <v>116</v>
      </c>
      <c r="B9" s="76" t="s">
        <v>112</v>
      </c>
      <c r="C9" s="80" t="n">
        <v>1597213</v>
      </c>
      <c r="D9" s="78" t="n">
        <f aca="false">E9/C9/1.2</f>
        <v>3.98624999713042</v>
      </c>
      <c r="E9" s="81" t="n">
        <v>7640268.38</v>
      </c>
    </row>
    <row r="10" customFormat="false" ht="23.25" hidden="false" customHeight="true" outlineLevel="0" collapsed="false">
      <c r="A10" s="75" t="s">
        <v>117</v>
      </c>
      <c r="B10" s="76" t="s">
        <v>112</v>
      </c>
      <c r="C10" s="82" t="n">
        <v>1573903</v>
      </c>
      <c r="D10" s="78" t="n">
        <f aca="false">E10/C10/1.2</f>
        <v>3.80076000024567</v>
      </c>
      <c r="E10" s="83" t="n">
        <v>7178433.08</v>
      </c>
    </row>
    <row r="11" customFormat="false" ht="22.5" hidden="false" customHeight="true" outlineLevel="0" collapsed="false">
      <c r="A11" s="75" t="s">
        <v>118</v>
      </c>
      <c r="B11" s="76" t="s">
        <v>112</v>
      </c>
      <c r="C11" s="80" t="n">
        <v>1471035</v>
      </c>
      <c r="D11" s="78" t="n">
        <f aca="false">E11/C11/1.2</f>
        <v>4.00473000302508</v>
      </c>
      <c r="E11" s="84" t="n">
        <v>7069317.6</v>
      </c>
    </row>
    <row r="12" customFormat="false" ht="23.25" hidden="false" customHeight="true" outlineLevel="0" collapsed="false">
      <c r="A12" s="75" t="s">
        <v>119</v>
      </c>
      <c r="B12" s="76" t="s">
        <v>112</v>
      </c>
      <c r="C12" s="80" t="n">
        <v>1762659</v>
      </c>
      <c r="D12" s="78" t="n">
        <f aca="false">E12/C12/1.2</f>
        <v>4.15229558014341</v>
      </c>
      <c r="E12" s="81" t="n">
        <v>8782897.41</v>
      </c>
    </row>
    <row r="13" customFormat="false" ht="23.25" hidden="false" customHeight="true" outlineLevel="0" collapsed="false">
      <c r="A13" s="75" t="s">
        <v>120</v>
      </c>
      <c r="B13" s="76" t="s">
        <v>112</v>
      </c>
      <c r="C13" s="80" t="n">
        <v>1735214</v>
      </c>
      <c r="D13" s="78" t="n">
        <f aca="false">E13/C13/1.2</f>
        <v>4.31098999892809</v>
      </c>
      <c r="E13" s="81" t="n">
        <v>8976588.24</v>
      </c>
    </row>
    <row r="14" customFormat="false" ht="23.25" hidden="false" customHeight="true" outlineLevel="0" collapsed="false">
      <c r="A14" s="75" t="s">
        <v>121</v>
      </c>
      <c r="B14" s="76" t="s">
        <v>112</v>
      </c>
      <c r="C14" s="80" t="n">
        <v>944123</v>
      </c>
      <c r="D14" s="78" t="n">
        <f aca="false">E14/C14/1.2</f>
        <v>4.55468000461804</v>
      </c>
      <c r="E14" s="81" t="n">
        <v>5160213.78</v>
      </c>
    </row>
    <row r="15" customFormat="false" ht="23.25" hidden="false" customHeight="true" outlineLevel="0" collapsed="false">
      <c r="A15" s="75" t="s">
        <v>122</v>
      </c>
      <c r="B15" s="76" t="s">
        <v>112</v>
      </c>
      <c r="C15" s="80" t="n">
        <v>1847133</v>
      </c>
      <c r="D15" s="85" t="n">
        <f aca="false">E15/C15/1.2</f>
        <v>4.32010999839571</v>
      </c>
      <c r="E15" s="81" t="n">
        <v>9575781.29</v>
      </c>
    </row>
    <row r="16" customFormat="false" ht="23.25" hidden="false" customHeight="true" outlineLevel="0" collapsed="false">
      <c r="A16" s="75" t="s">
        <v>123</v>
      </c>
      <c r="B16" s="76" t="s">
        <v>112</v>
      </c>
      <c r="C16" s="80" t="n">
        <v>1932830</v>
      </c>
      <c r="D16" s="85" t="n">
        <f aca="false">E16/C16/1.2</f>
        <v>4.36991000243167</v>
      </c>
      <c r="E16" s="81" t="n">
        <v>10135551.78</v>
      </c>
    </row>
    <row r="17" customFormat="false" ht="23.25" hidden="false" customHeight="true" outlineLevel="0" collapsed="false">
      <c r="A17" s="75" t="s">
        <v>124</v>
      </c>
      <c r="B17" s="76" t="s">
        <v>112</v>
      </c>
      <c r="C17" s="80" t="n">
        <v>2101375</v>
      </c>
      <c r="D17" s="85" t="n">
        <f aca="false">E17/C17/1.2</f>
        <v>4.14615999841374</v>
      </c>
      <c r="E17" s="81" t="n">
        <v>10455164.36</v>
      </c>
    </row>
    <row r="18" customFormat="false" ht="15" hidden="false" customHeight="false" outlineLevel="0" collapsed="false">
      <c r="A18" s="86" t="s">
        <v>125</v>
      </c>
      <c r="B18" s="76" t="s">
        <v>112</v>
      </c>
      <c r="C18" s="87" t="n">
        <f aca="false">SUM(C6:C17)</f>
        <v>19807336</v>
      </c>
      <c r="D18" s="88" t="n">
        <v>3.151</v>
      </c>
      <c r="E18" s="89" t="n">
        <f aca="false">SUM(E6:E17)</f>
        <v>97804999.34</v>
      </c>
    </row>
    <row r="19" customFormat="false" ht="15" hidden="false" customHeight="false" outlineLevel="0" collapsed="false">
      <c r="A19" s="90" t="s">
        <v>126</v>
      </c>
      <c r="E19" s="91"/>
    </row>
  </sheetData>
  <mergeCells count="4">
    <mergeCell ref="A4:A5"/>
    <mergeCell ref="B4:B5"/>
    <mergeCell ref="C4:C5"/>
    <mergeCell ref="D4:D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AM3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35" activeCellId="0" sqref="D35"/>
    </sheetView>
  </sheetViews>
  <sheetFormatPr defaultColWidth="11.53515625" defaultRowHeight="15" customHeight="true" zeroHeight="false" outlineLevelRow="0" outlineLevelCol="0"/>
  <cols>
    <col collapsed="false" customWidth="false" hidden="true" outlineLevel="0" max="2" min="1" style="0" width="11.53"/>
    <col collapsed="false" customWidth="true" hidden="true" outlineLevel="0" max="3" min="3" style="0" width="138.71"/>
    <col collapsed="false" customWidth="true" hidden="false" outlineLevel="0" max="4" min="4" style="1" width="6.29"/>
    <col collapsed="false" customWidth="true" hidden="false" outlineLevel="0" max="5" min="5" style="0" width="43.14"/>
    <col collapsed="false" customWidth="true" hidden="false" outlineLevel="0" max="6" min="6" style="0" width="12.15"/>
    <col collapsed="false" customWidth="true" hidden="false" outlineLevel="0" max="7" min="7" style="0" width="9.71"/>
    <col collapsed="false" customWidth="true" hidden="false" outlineLevel="0" max="8" min="8" style="0" width="7.57"/>
    <col collapsed="false" customWidth="true" hidden="false" outlineLevel="0" max="9" min="9" style="0" width="9.57"/>
    <col collapsed="false" customWidth="true" hidden="false" outlineLevel="0" max="10" min="10" style="0" width="10.57"/>
    <col collapsed="false" customWidth="true" hidden="false" outlineLevel="0" max="11" min="11" style="0" width="8.68"/>
    <col collapsed="false" customWidth="true" hidden="false" outlineLevel="0" max="12" min="12" style="0" width="16"/>
    <col collapsed="false" customWidth="true" hidden="false" outlineLevel="0" max="13" min="13" style="0" width="11.71"/>
    <col collapsed="false" customWidth="true" hidden="false" outlineLevel="0" max="42" min="14" style="0" width="8.68"/>
    <col collapsed="false" customWidth="true" hidden="true" outlineLevel="0" max="45" min="43" style="0" width="9.14"/>
    <col collapsed="false" customWidth="true" hidden="false" outlineLevel="0" max="46" min="46" style="0" width="6.29"/>
    <col collapsed="false" customWidth="true" hidden="false" outlineLevel="0" max="47" min="47" style="0" width="39.29"/>
    <col collapsed="false" customWidth="true" hidden="true" outlineLevel="0" max="79" min="48" style="0" width="9.14"/>
    <col collapsed="false" customWidth="false" hidden="true" outlineLevel="0" max="131" min="80" style="0" width="11.53"/>
    <col collapsed="false" customWidth="true" hidden="false" outlineLevel="0" max="132" min="132" style="0" width="12.15"/>
    <col collapsed="false" customWidth="true" hidden="false" outlineLevel="0" max="133" min="133" style="0" width="8.57"/>
    <col collapsed="false" customWidth="true" hidden="false" outlineLevel="0" max="134" min="134" style="0" width="7.57"/>
    <col collapsed="false" customWidth="true" hidden="false" outlineLevel="0" max="135" min="135" style="0" width="8.71"/>
    <col collapsed="false" customWidth="true" hidden="false" outlineLevel="0" max="136" min="136" style="0" width="10.57"/>
    <col collapsed="false" customWidth="false" hidden="true" outlineLevel="0" max="151" min="137" style="0" width="11.53"/>
    <col collapsed="false" customWidth="true" hidden="false" outlineLevel="0" max="152" min="152" style="0" width="12.15"/>
    <col collapsed="false" customWidth="true" hidden="false" outlineLevel="0" max="153" min="153" style="0" width="8.29"/>
    <col collapsed="false" customWidth="true" hidden="false" outlineLevel="0" max="154" min="154" style="0" width="7.86"/>
    <col collapsed="false" customWidth="true" hidden="false" outlineLevel="0" max="156" min="155" style="0" width="8.68"/>
    <col collapsed="false" customWidth="false" hidden="true" outlineLevel="0" max="171" min="157" style="0" width="11.53"/>
    <col collapsed="false" customWidth="true" hidden="false" outlineLevel="0" max="172" min="172" style="0" width="12.15"/>
    <col collapsed="false" customWidth="true" hidden="false" outlineLevel="0" max="173" min="173" style="0" width="7.29"/>
    <col collapsed="false" customWidth="true" hidden="false" outlineLevel="0" max="174" min="174" style="0" width="7.42"/>
    <col collapsed="false" customWidth="true" hidden="false" outlineLevel="0" max="176" min="175" style="0" width="8.68"/>
    <col collapsed="false" customWidth="true" hidden="true" outlineLevel="0" max="209" min="177" style="0" width="9.14"/>
    <col collapsed="false" customWidth="false" hidden="true" outlineLevel="0" max="251" min="210" style="0" width="11.53"/>
    <col collapsed="false" customWidth="true" hidden="false" outlineLevel="0" max="252" min="252" style="0" width="12.15"/>
    <col collapsed="false" customWidth="true" hidden="false" outlineLevel="0" max="253" min="253" style="0" width="6.85"/>
    <col collapsed="false" customWidth="true" hidden="false" outlineLevel="0" max="254" min="254" style="0" width="7.29"/>
    <col collapsed="false" customWidth="true" hidden="false" outlineLevel="0" max="256" min="255" style="0" width="8.68"/>
    <col collapsed="false" customWidth="true" hidden="false" outlineLevel="0" max="257" min="257" style="0" width="12.15"/>
    <col collapsed="false" customWidth="true" hidden="false" outlineLevel="0" max="258" min="258" style="0" width="7.71"/>
    <col collapsed="false" customWidth="true" hidden="false" outlineLevel="0" max="259" min="259" style="0" width="7.42"/>
    <col collapsed="false" customWidth="true" hidden="false" outlineLevel="0" max="261" min="260" style="0" width="8.68"/>
    <col collapsed="false" customWidth="true" hidden="false" outlineLevel="0" max="262" min="262" style="0" width="12.15"/>
    <col collapsed="false" customWidth="true" hidden="false" outlineLevel="0" max="264" min="263" style="0" width="6.85"/>
    <col collapsed="false" customWidth="true" hidden="false" outlineLevel="0" max="298" min="265" style="0" width="8.68"/>
    <col collapsed="false" customWidth="false" hidden="true" outlineLevel="0" max="301" min="299" style="0" width="11.53"/>
    <col collapsed="false" customWidth="true" hidden="false" outlineLevel="0" max="302" min="302" style="0" width="6.29"/>
    <col collapsed="false" customWidth="true" hidden="false" outlineLevel="0" max="303" min="303" style="0" width="39.29"/>
    <col collapsed="false" customWidth="false" hidden="true" outlineLevel="0" max="387" min="304" style="0" width="11.53"/>
    <col collapsed="false" customWidth="true" hidden="false" outlineLevel="0" max="388" min="388" style="0" width="12.15"/>
    <col collapsed="false" customWidth="true" hidden="false" outlineLevel="0" max="389" min="389" style="0" width="8.57"/>
    <col collapsed="false" customWidth="true" hidden="false" outlineLevel="0" max="390" min="390" style="0" width="7.57"/>
    <col collapsed="false" customWidth="true" hidden="false" outlineLevel="0" max="391" min="391" style="0" width="8.71"/>
    <col collapsed="false" customWidth="true" hidden="false" outlineLevel="0" max="392" min="392" style="0" width="10.57"/>
    <col collapsed="false" customWidth="false" hidden="true" outlineLevel="0" max="407" min="393" style="0" width="11.53"/>
    <col collapsed="false" customWidth="true" hidden="false" outlineLevel="0" max="408" min="408" style="0" width="12.15"/>
    <col collapsed="false" customWidth="true" hidden="false" outlineLevel="0" max="409" min="409" style="0" width="8.29"/>
    <col collapsed="false" customWidth="true" hidden="false" outlineLevel="0" max="410" min="410" style="0" width="7.86"/>
    <col collapsed="false" customWidth="true" hidden="false" outlineLevel="0" max="412" min="411" style="0" width="8.68"/>
    <col collapsed="false" customWidth="false" hidden="true" outlineLevel="0" max="427" min="413" style="0" width="11.53"/>
    <col collapsed="false" customWidth="true" hidden="false" outlineLevel="0" max="428" min="428" style="0" width="12.15"/>
    <col collapsed="false" customWidth="true" hidden="false" outlineLevel="0" max="429" min="429" style="0" width="7.29"/>
    <col collapsed="false" customWidth="true" hidden="false" outlineLevel="0" max="430" min="430" style="0" width="7.42"/>
    <col collapsed="false" customWidth="true" hidden="false" outlineLevel="0" max="432" min="431" style="0" width="8.68"/>
    <col collapsed="false" customWidth="false" hidden="true" outlineLevel="0" max="507" min="433" style="0" width="11.53"/>
    <col collapsed="false" customWidth="true" hidden="false" outlineLevel="0" max="508" min="508" style="0" width="12.15"/>
    <col collapsed="false" customWidth="true" hidden="false" outlineLevel="0" max="509" min="509" style="0" width="6.85"/>
    <col collapsed="false" customWidth="true" hidden="false" outlineLevel="0" max="510" min="510" style="0" width="7.29"/>
    <col collapsed="false" customWidth="true" hidden="false" outlineLevel="0" max="512" min="511" style="0" width="8.68"/>
    <col collapsed="false" customWidth="true" hidden="false" outlineLevel="0" max="513" min="513" style="0" width="12.15"/>
    <col collapsed="false" customWidth="true" hidden="false" outlineLevel="0" max="514" min="514" style="0" width="7.71"/>
    <col collapsed="false" customWidth="true" hidden="false" outlineLevel="0" max="515" min="515" style="0" width="7.42"/>
    <col collapsed="false" customWidth="true" hidden="false" outlineLevel="0" max="517" min="516" style="0" width="8.68"/>
    <col collapsed="false" customWidth="true" hidden="false" outlineLevel="0" max="518" min="518" style="0" width="12.15"/>
    <col collapsed="false" customWidth="true" hidden="false" outlineLevel="0" max="520" min="519" style="0" width="6.85"/>
    <col collapsed="false" customWidth="true" hidden="false" outlineLevel="0" max="554" min="521" style="0" width="8.68"/>
    <col collapsed="false" customWidth="false" hidden="true" outlineLevel="0" max="557" min="555" style="0" width="11.53"/>
    <col collapsed="false" customWidth="true" hidden="false" outlineLevel="0" max="558" min="558" style="0" width="6.29"/>
    <col collapsed="false" customWidth="true" hidden="false" outlineLevel="0" max="559" min="559" style="0" width="39.29"/>
    <col collapsed="false" customWidth="false" hidden="true" outlineLevel="0" max="643" min="560" style="0" width="11.53"/>
    <col collapsed="false" customWidth="true" hidden="false" outlineLevel="0" max="644" min="644" style="0" width="12.15"/>
    <col collapsed="false" customWidth="true" hidden="false" outlineLevel="0" max="645" min="645" style="0" width="8.57"/>
    <col collapsed="false" customWidth="true" hidden="false" outlineLevel="0" max="646" min="646" style="0" width="7.57"/>
    <col collapsed="false" customWidth="true" hidden="false" outlineLevel="0" max="647" min="647" style="0" width="8.71"/>
    <col collapsed="false" customWidth="true" hidden="false" outlineLevel="0" max="648" min="648" style="0" width="10.57"/>
    <col collapsed="false" customWidth="false" hidden="true" outlineLevel="0" max="663" min="649" style="0" width="11.53"/>
    <col collapsed="false" customWidth="true" hidden="false" outlineLevel="0" max="664" min="664" style="0" width="12.15"/>
    <col collapsed="false" customWidth="true" hidden="false" outlineLevel="0" max="665" min="665" style="0" width="8.29"/>
    <col collapsed="false" customWidth="true" hidden="false" outlineLevel="0" max="666" min="666" style="0" width="7.86"/>
    <col collapsed="false" customWidth="true" hidden="false" outlineLevel="0" max="668" min="667" style="0" width="8.68"/>
    <col collapsed="false" customWidth="false" hidden="true" outlineLevel="0" max="683" min="669" style="0" width="11.53"/>
    <col collapsed="false" customWidth="true" hidden="false" outlineLevel="0" max="684" min="684" style="0" width="12.15"/>
    <col collapsed="false" customWidth="true" hidden="false" outlineLevel="0" max="685" min="685" style="0" width="7.29"/>
    <col collapsed="false" customWidth="true" hidden="false" outlineLevel="0" max="686" min="686" style="0" width="7.42"/>
    <col collapsed="false" customWidth="true" hidden="false" outlineLevel="0" max="688" min="687" style="0" width="8.68"/>
    <col collapsed="false" customWidth="false" hidden="true" outlineLevel="0" max="763" min="689" style="0" width="11.53"/>
    <col collapsed="false" customWidth="true" hidden="false" outlineLevel="0" max="764" min="764" style="0" width="12.15"/>
    <col collapsed="false" customWidth="true" hidden="false" outlineLevel="0" max="765" min="765" style="0" width="6.85"/>
    <col collapsed="false" customWidth="true" hidden="false" outlineLevel="0" max="766" min="766" style="0" width="7.29"/>
    <col collapsed="false" customWidth="true" hidden="false" outlineLevel="0" max="768" min="767" style="0" width="8.68"/>
    <col collapsed="false" customWidth="true" hidden="false" outlineLevel="0" max="769" min="769" style="0" width="12.15"/>
    <col collapsed="false" customWidth="true" hidden="false" outlineLevel="0" max="770" min="770" style="0" width="7.71"/>
    <col collapsed="false" customWidth="true" hidden="false" outlineLevel="0" max="771" min="771" style="0" width="7.42"/>
    <col collapsed="false" customWidth="true" hidden="false" outlineLevel="0" max="773" min="772" style="0" width="8.68"/>
    <col collapsed="false" customWidth="true" hidden="false" outlineLevel="0" max="774" min="774" style="0" width="12.15"/>
    <col collapsed="false" customWidth="true" hidden="false" outlineLevel="0" max="776" min="775" style="0" width="6.85"/>
    <col collapsed="false" customWidth="true" hidden="false" outlineLevel="0" max="810" min="777" style="0" width="8.68"/>
    <col collapsed="false" customWidth="false" hidden="true" outlineLevel="0" max="813" min="811" style="0" width="11.53"/>
    <col collapsed="false" customWidth="true" hidden="false" outlineLevel="0" max="814" min="814" style="0" width="6.29"/>
    <col collapsed="false" customWidth="true" hidden="false" outlineLevel="0" max="815" min="815" style="0" width="39.29"/>
    <col collapsed="false" customWidth="false" hidden="true" outlineLevel="0" max="899" min="816" style="0" width="11.53"/>
    <col collapsed="false" customWidth="true" hidden="false" outlineLevel="0" max="900" min="900" style="0" width="12.15"/>
    <col collapsed="false" customWidth="true" hidden="false" outlineLevel="0" max="901" min="901" style="0" width="8.57"/>
    <col collapsed="false" customWidth="true" hidden="false" outlineLevel="0" max="902" min="902" style="0" width="7.57"/>
    <col collapsed="false" customWidth="true" hidden="false" outlineLevel="0" max="903" min="903" style="0" width="8.71"/>
    <col collapsed="false" customWidth="true" hidden="false" outlineLevel="0" max="904" min="904" style="0" width="10.57"/>
    <col collapsed="false" customWidth="false" hidden="true" outlineLevel="0" max="919" min="905" style="0" width="11.53"/>
    <col collapsed="false" customWidth="true" hidden="false" outlineLevel="0" max="920" min="920" style="0" width="12.15"/>
    <col collapsed="false" customWidth="true" hidden="false" outlineLevel="0" max="921" min="921" style="0" width="8.29"/>
    <col collapsed="false" customWidth="true" hidden="false" outlineLevel="0" max="922" min="922" style="0" width="7.86"/>
    <col collapsed="false" customWidth="true" hidden="false" outlineLevel="0" max="924" min="923" style="0" width="8.68"/>
    <col collapsed="false" customWidth="false" hidden="true" outlineLevel="0" max="939" min="925" style="0" width="11.53"/>
    <col collapsed="false" customWidth="true" hidden="false" outlineLevel="0" max="940" min="940" style="0" width="12.15"/>
    <col collapsed="false" customWidth="true" hidden="false" outlineLevel="0" max="941" min="941" style="0" width="7.29"/>
    <col collapsed="false" customWidth="true" hidden="false" outlineLevel="0" max="942" min="942" style="0" width="7.42"/>
    <col collapsed="false" customWidth="true" hidden="false" outlineLevel="0" max="944" min="943" style="0" width="8.68"/>
    <col collapsed="false" customWidth="false" hidden="true" outlineLevel="0" max="1019" min="945" style="0" width="11.53"/>
    <col collapsed="false" customWidth="true" hidden="false" outlineLevel="0" max="1020" min="1020" style="0" width="12.15"/>
    <col collapsed="false" customWidth="true" hidden="false" outlineLevel="0" max="1021" min="1021" style="0" width="6.85"/>
    <col collapsed="false" customWidth="true" hidden="false" outlineLevel="0" max="1022" min="1022" style="0" width="7.29"/>
    <col collapsed="false" customWidth="true" hidden="false" outlineLevel="0" max="1024" min="1023" style="0" width="8.68"/>
    <col collapsed="false" customWidth="true" hidden="false" outlineLevel="0" max="1025" min="1025" style="0" width="12.15"/>
    <col collapsed="false" customWidth="true" hidden="false" outlineLevel="0" max="1026" min="1026" style="0" width="7.71"/>
    <col collapsed="false" customWidth="true" hidden="false" outlineLevel="0" max="1027" min="1027" style="0" width="7.42"/>
    <col collapsed="false" customWidth="true" hidden="false" outlineLevel="0" max="1029" min="1028" style="0" width="8.68"/>
    <col collapsed="false" customWidth="true" hidden="false" outlineLevel="0" max="1030" min="1030" style="0" width="12.15"/>
    <col collapsed="false" customWidth="true" hidden="false" outlineLevel="0" max="1032" min="1031" style="0" width="6.85"/>
    <col collapsed="false" customWidth="true" hidden="false" outlineLevel="0" max="1066" min="1033" style="0" width="8.68"/>
    <col collapsed="false" customWidth="false" hidden="true" outlineLevel="0" max="1069" min="1067" style="0" width="11.53"/>
    <col collapsed="false" customWidth="true" hidden="false" outlineLevel="0" max="1070" min="1070" style="0" width="6.29"/>
    <col collapsed="false" customWidth="true" hidden="false" outlineLevel="0" max="1071" min="1071" style="0" width="39.29"/>
    <col collapsed="false" customWidth="false" hidden="true" outlineLevel="0" max="1155" min="1072" style="0" width="11.53"/>
    <col collapsed="false" customWidth="true" hidden="false" outlineLevel="0" max="1156" min="1156" style="0" width="12.15"/>
    <col collapsed="false" customWidth="true" hidden="false" outlineLevel="0" max="1157" min="1157" style="0" width="8.57"/>
    <col collapsed="false" customWidth="true" hidden="false" outlineLevel="0" max="1158" min="1158" style="0" width="7.57"/>
    <col collapsed="false" customWidth="true" hidden="false" outlineLevel="0" max="1159" min="1159" style="0" width="8.71"/>
    <col collapsed="false" customWidth="true" hidden="false" outlineLevel="0" max="1160" min="1160" style="0" width="10.57"/>
    <col collapsed="false" customWidth="false" hidden="true" outlineLevel="0" max="1175" min="1161" style="0" width="11.53"/>
    <col collapsed="false" customWidth="true" hidden="false" outlineLevel="0" max="1176" min="1176" style="0" width="12.15"/>
    <col collapsed="false" customWidth="true" hidden="false" outlineLevel="0" max="1177" min="1177" style="0" width="8.29"/>
    <col collapsed="false" customWidth="true" hidden="false" outlineLevel="0" max="1178" min="1178" style="0" width="7.86"/>
    <col collapsed="false" customWidth="true" hidden="false" outlineLevel="0" max="1180" min="1179" style="0" width="8.68"/>
    <col collapsed="false" customWidth="false" hidden="true" outlineLevel="0" max="1195" min="1181" style="0" width="11.53"/>
    <col collapsed="false" customWidth="true" hidden="false" outlineLevel="0" max="1196" min="1196" style="0" width="12.15"/>
    <col collapsed="false" customWidth="true" hidden="false" outlineLevel="0" max="1197" min="1197" style="0" width="7.29"/>
    <col collapsed="false" customWidth="true" hidden="false" outlineLevel="0" max="1198" min="1198" style="0" width="7.42"/>
    <col collapsed="false" customWidth="true" hidden="false" outlineLevel="0" max="1200" min="1199" style="0" width="8.68"/>
    <col collapsed="false" customWidth="false" hidden="true" outlineLevel="0" max="1275" min="1201" style="0" width="11.53"/>
    <col collapsed="false" customWidth="true" hidden="false" outlineLevel="0" max="1276" min="1276" style="0" width="12.15"/>
    <col collapsed="false" customWidth="true" hidden="false" outlineLevel="0" max="1277" min="1277" style="0" width="6.85"/>
    <col collapsed="false" customWidth="true" hidden="false" outlineLevel="0" max="1278" min="1278" style="0" width="7.29"/>
    <col collapsed="false" customWidth="true" hidden="false" outlineLevel="0" max="1280" min="1279" style="0" width="8.68"/>
    <col collapsed="false" customWidth="true" hidden="false" outlineLevel="0" max="1281" min="1281" style="0" width="12.15"/>
    <col collapsed="false" customWidth="true" hidden="false" outlineLevel="0" max="1282" min="1282" style="0" width="7.71"/>
    <col collapsed="false" customWidth="true" hidden="false" outlineLevel="0" max="1283" min="1283" style="0" width="7.42"/>
    <col collapsed="false" customWidth="true" hidden="false" outlineLevel="0" max="1285" min="1284" style="0" width="8.68"/>
    <col collapsed="false" customWidth="true" hidden="false" outlineLevel="0" max="1286" min="1286" style="0" width="12.15"/>
    <col collapsed="false" customWidth="true" hidden="false" outlineLevel="0" max="1288" min="1287" style="0" width="6.85"/>
    <col collapsed="false" customWidth="true" hidden="false" outlineLevel="0" max="1322" min="1289" style="0" width="8.68"/>
    <col collapsed="false" customWidth="false" hidden="true" outlineLevel="0" max="1325" min="1323" style="0" width="11.53"/>
    <col collapsed="false" customWidth="true" hidden="false" outlineLevel="0" max="1326" min="1326" style="0" width="6.29"/>
    <col collapsed="false" customWidth="true" hidden="false" outlineLevel="0" max="1327" min="1327" style="0" width="39.29"/>
    <col collapsed="false" customWidth="false" hidden="true" outlineLevel="0" max="1411" min="1328" style="0" width="11.53"/>
    <col collapsed="false" customWidth="true" hidden="false" outlineLevel="0" max="1412" min="1412" style="0" width="12.15"/>
    <col collapsed="false" customWidth="true" hidden="false" outlineLevel="0" max="1413" min="1413" style="0" width="8.57"/>
    <col collapsed="false" customWidth="true" hidden="false" outlineLevel="0" max="1414" min="1414" style="0" width="7.57"/>
    <col collapsed="false" customWidth="true" hidden="false" outlineLevel="0" max="1415" min="1415" style="0" width="8.71"/>
    <col collapsed="false" customWidth="true" hidden="false" outlineLevel="0" max="1416" min="1416" style="0" width="10.57"/>
    <col collapsed="false" customWidth="false" hidden="true" outlineLevel="0" max="1431" min="1417" style="0" width="11.53"/>
    <col collapsed="false" customWidth="true" hidden="false" outlineLevel="0" max="1432" min="1432" style="0" width="12.15"/>
    <col collapsed="false" customWidth="true" hidden="false" outlineLevel="0" max="1433" min="1433" style="0" width="8.29"/>
    <col collapsed="false" customWidth="true" hidden="false" outlineLevel="0" max="1434" min="1434" style="0" width="7.86"/>
    <col collapsed="false" customWidth="true" hidden="false" outlineLevel="0" max="1436" min="1435" style="0" width="8.68"/>
    <col collapsed="false" customWidth="false" hidden="true" outlineLevel="0" max="1451" min="1437" style="0" width="11.53"/>
    <col collapsed="false" customWidth="true" hidden="false" outlineLevel="0" max="1452" min="1452" style="0" width="12.15"/>
    <col collapsed="false" customWidth="true" hidden="false" outlineLevel="0" max="1453" min="1453" style="0" width="7.29"/>
    <col collapsed="false" customWidth="true" hidden="false" outlineLevel="0" max="1454" min="1454" style="0" width="7.42"/>
    <col collapsed="false" customWidth="true" hidden="false" outlineLevel="0" max="1456" min="1455" style="0" width="8.68"/>
    <col collapsed="false" customWidth="false" hidden="true" outlineLevel="0" max="1531" min="1457" style="0" width="11.53"/>
    <col collapsed="false" customWidth="true" hidden="false" outlineLevel="0" max="1532" min="1532" style="0" width="12.15"/>
    <col collapsed="false" customWidth="true" hidden="false" outlineLevel="0" max="1533" min="1533" style="0" width="6.85"/>
    <col collapsed="false" customWidth="true" hidden="false" outlineLevel="0" max="1534" min="1534" style="0" width="7.29"/>
    <col collapsed="false" customWidth="true" hidden="false" outlineLevel="0" max="1536" min="1535" style="0" width="8.68"/>
    <col collapsed="false" customWidth="true" hidden="false" outlineLevel="0" max="1537" min="1537" style="0" width="12.15"/>
    <col collapsed="false" customWidth="true" hidden="false" outlineLevel="0" max="1538" min="1538" style="0" width="7.71"/>
    <col collapsed="false" customWidth="true" hidden="false" outlineLevel="0" max="1539" min="1539" style="0" width="7.42"/>
    <col collapsed="false" customWidth="true" hidden="false" outlineLevel="0" max="1541" min="1540" style="0" width="8.68"/>
    <col collapsed="false" customWidth="true" hidden="false" outlineLevel="0" max="1542" min="1542" style="0" width="12.15"/>
    <col collapsed="false" customWidth="true" hidden="false" outlineLevel="0" max="1544" min="1543" style="0" width="6.85"/>
    <col collapsed="false" customWidth="true" hidden="false" outlineLevel="0" max="1578" min="1545" style="0" width="8.68"/>
    <col collapsed="false" customWidth="false" hidden="true" outlineLevel="0" max="1581" min="1579" style="0" width="11.53"/>
    <col collapsed="false" customWidth="true" hidden="false" outlineLevel="0" max="1582" min="1582" style="0" width="6.29"/>
    <col collapsed="false" customWidth="true" hidden="false" outlineLevel="0" max="1583" min="1583" style="0" width="39.29"/>
    <col collapsed="false" customWidth="false" hidden="true" outlineLevel="0" max="1667" min="1584" style="0" width="11.53"/>
    <col collapsed="false" customWidth="true" hidden="false" outlineLevel="0" max="1668" min="1668" style="0" width="12.15"/>
    <col collapsed="false" customWidth="true" hidden="false" outlineLevel="0" max="1669" min="1669" style="0" width="8.57"/>
    <col collapsed="false" customWidth="true" hidden="false" outlineLevel="0" max="1670" min="1670" style="0" width="7.57"/>
    <col collapsed="false" customWidth="true" hidden="false" outlineLevel="0" max="1671" min="1671" style="0" width="8.71"/>
    <col collapsed="false" customWidth="true" hidden="false" outlineLevel="0" max="1672" min="1672" style="0" width="10.57"/>
    <col collapsed="false" customWidth="false" hidden="true" outlineLevel="0" max="1687" min="1673" style="0" width="11.53"/>
    <col collapsed="false" customWidth="true" hidden="false" outlineLevel="0" max="1688" min="1688" style="0" width="12.15"/>
    <col collapsed="false" customWidth="true" hidden="false" outlineLevel="0" max="1689" min="1689" style="0" width="8.29"/>
    <col collapsed="false" customWidth="true" hidden="false" outlineLevel="0" max="1690" min="1690" style="0" width="7.86"/>
    <col collapsed="false" customWidth="true" hidden="false" outlineLevel="0" max="1692" min="1691" style="0" width="8.68"/>
    <col collapsed="false" customWidth="false" hidden="true" outlineLevel="0" max="1707" min="1693" style="0" width="11.53"/>
    <col collapsed="false" customWidth="true" hidden="false" outlineLevel="0" max="1708" min="1708" style="0" width="12.15"/>
    <col collapsed="false" customWidth="true" hidden="false" outlineLevel="0" max="1709" min="1709" style="0" width="7.29"/>
    <col collapsed="false" customWidth="true" hidden="false" outlineLevel="0" max="1710" min="1710" style="0" width="7.42"/>
    <col collapsed="false" customWidth="true" hidden="false" outlineLevel="0" max="1712" min="1711" style="0" width="8.68"/>
    <col collapsed="false" customWidth="false" hidden="true" outlineLevel="0" max="1787" min="1713" style="0" width="11.53"/>
    <col collapsed="false" customWidth="true" hidden="false" outlineLevel="0" max="1788" min="1788" style="0" width="12.15"/>
    <col collapsed="false" customWidth="true" hidden="false" outlineLevel="0" max="1789" min="1789" style="0" width="6.85"/>
    <col collapsed="false" customWidth="true" hidden="false" outlineLevel="0" max="1790" min="1790" style="0" width="7.29"/>
    <col collapsed="false" customWidth="true" hidden="false" outlineLevel="0" max="1792" min="1791" style="0" width="8.68"/>
    <col collapsed="false" customWidth="true" hidden="false" outlineLevel="0" max="1793" min="1793" style="0" width="12.15"/>
    <col collapsed="false" customWidth="true" hidden="false" outlineLevel="0" max="1794" min="1794" style="0" width="7.71"/>
    <col collapsed="false" customWidth="true" hidden="false" outlineLevel="0" max="1795" min="1795" style="0" width="7.42"/>
    <col collapsed="false" customWidth="true" hidden="false" outlineLevel="0" max="1797" min="1796" style="0" width="8.68"/>
    <col collapsed="false" customWidth="true" hidden="false" outlineLevel="0" max="1798" min="1798" style="0" width="12.15"/>
    <col collapsed="false" customWidth="true" hidden="false" outlineLevel="0" max="1800" min="1799" style="0" width="6.85"/>
    <col collapsed="false" customWidth="true" hidden="false" outlineLevel="0" max="1834" min="1801" style="0" width="8.68"/>
    <col collapsed="false" customWidth="false" hidden="true" outlineLevel="0" max="1837" min="1835" style="0" width="11.53"/>
    <col collapsed="false" customWidth="true" hidden="false" outlineLevel="0" max="1838" min="1838" style="0" width="6.29"/>
    <col collapsed="false" customWidth="true" hidden="false" outlineLevel="0" max="1839" min="1839" style="0" width="39.29"/>
    <col collapsed="false" customWidth="false" hidden="true" outlineLevel="0" max="1923" min="1840" style="0" width="11.53"/>
    <col collapsed="false" customWidth="true" hidden="false" outlineLevel="0" max="1924" min="1924" style="0" width="12.15"/>
    <col collapsed="false" customWidth="true" hidden="false" outlineLevel="0" max="1925" min="1925" style="0" width="8.57"/>
    <col collapsed="false" customWidth="true" hidden="false" outlineLevel="0" max="1926" min="1926" style="0" width="7.57"/>
    <col collapsed="false" customWidth="true" hidden="false" outlineLevel="0" max="1927" min="1927" style="0" width="8.71"/>
    <col collapsed="false" customWidth="true" hidden="false" outlineLevel="0" max="1928" min="1928" style="0" width="10.57"/>
    <col collapsed="false" customWidth="false" hidden="true" outlineLevel="0" max="1943" min="1929" style="0" width="11.53"/>
    <col collapsed="false" customWidth="true" hidden="false" outlineLevel="0" max="1944" min="1944" style="0" width="12.15"/>
    <col collapsed="false" customWidth="true" hidden="false" outlineLevel="0" max="1945" min="1945" style="0" width="8.29"/>
    <col collapsed="false" customWidth="true" hidden="false" outlineLevel="0" max="1946" min="1946" style="0" width="7.86"/>
    <col collapsed="false" customWidth="true" hidden="false" outlineLevel="0" max="1948" min="1947" style="0" width="8.68"/>
    <col collapsed="false" customWidth="false" hidden="true" outlineLevel="0" max="1963" min="1949" style="0" width="11.53"/>
    <col collapsed="false" customWidth="true" hidden="false" outlineLevel="0" max="1964" min="1964" style="0" width="12.15"/>
    <col collapsed="false" customWidth="true" hidden="false" outlineLevel="0" max="1965" min="1965" style="0" width="7.29"/>
    <col collapsed="false" customWidth="true" hidden="false" outlineLevel="0" max="1966" min="1966" style="0" width="7.42"/>
    <col collapsed="false" customWidth="true" hidden="false" outlineLevel="0" max="1968" min="1967" style="0" width="8.68"/>
    <col collapsed="false" customWidth="false" hidden="true" outlineLevel="0" max="2043" min="1969" style="0" width="11.53"/>
    <col collapsed="false" customWidth="true" hidden="false" outlineLevel="0" max="2044" min="2044" style="0" width="12.15"/>
    <col collapsed="false" customWidth="true" hidden="false" outlineLevel="0" max="2045" min="2045" style="0" width="6.85"/>
    <col collapsed="false" customWidth="true" hidden="false" outlineLevel="0" max="2046" min="2046" style="0" width="7.29"/>
    <col collapsed="false" customWidth="true" hidden="false" outlineLevel="0" max="2048" min="2047" style="0" width="8.68"/>
    <col collapsed="false" customWidth="true" hidden="false" outlineLevel="0" max="2049" min="2049" style="0" width="12.15"/>
    <col collapsed="false" customWidth="true" hidden="false" outlineLevel="0" max="2050" min="2050" style="0" width="7.71"/>
    <col collapsed="false" customWidth="true" hidden="false" outlineLevel="0" max="2051" min="2051" style="0" width="7.42"/>
    <col collapsed="false" customWidth="true" hidden="false" outlineLevel="0" max="2053" min="2052" style="0" width="8.68"/>
    <col collapsed="false" customWidth="true" hidden="false" outlineLevel="0" max="2054" min="2054" style="0" width="12.15"/>
    <col collapsed="false" customWidth="true" hidden="false" outlineLevel="0" max="2056" min="2055" style="0" width="6.85"/>
    <col collapsed="false" customWidth="true" hidden="false" outlineLevel="0" max="2090" min="2057" style="0" width="8.68"/>
    <col collapsed="false" customWidth="false" hidden="true" outlineLevel="0" max="2093" min="2091" style="0" width="11.53"/>
    <col collapsed="false" customWidth="true" hidden="false" outlineLevel="0" max="2094" min="2094" style="0" width="6.29"/>
    <col collapsed="false" customWidth="true" hidden="false" outlineLevel="0" max="2095" min="2095" style="0" width="39.29"/>
    <col collapsed="false" customWidth="false" hidden="true" outlineLevel="0" max="2179" min="2096" style="0" width="11.53"/>
    <col collapsed="false" customWidth="true" hidden="false" outlineLevel="0" max="2180" min="2180" style="0" width="12.15"/>
    <col collapsed="false" customWidth="true" hidden="false" outlineLevel="0" max="2181" min="2181" style="0" width="8.57"/>
    <col collapsed="false" customWidth="true" hidden="false" outlineLevel="0" max="2182" min="2182" style="0" width="7.57"/>
    <col collapsed="false" customWidth="true" hidden="false" outlineLevel="0" max="2183" min="2183" style="0" width="8.71"/>
    <col collapsed="false" customWidth="true" hidden="false" outlineLevel="0" max="2184" min="2184" style="0" width="10.57"/>
    <col collapsed="false" customWidth="false" hidden="true" outlineLevel="0" max="2199" min="2185" style="0" width="11.53"/>
    <col collapsed="false" customWidth="true" hidden="false" outlineLevel="0" max="2200" min="2200" style="0" width="12.15"/>
    <col collapsed="false" customWidth="true" hidden="false" outlineLevel="0" max="2201" min="2201" style="0" width="8.29"/>
    <col collapsed="false" customWidth="true" hidden="false" outlineLevel="0" max="2202" min="2202" style="0" width="7.86"/>
    <col collapsed="false" customWidth="true" hidden="false" outlineLevel="0" max="2204" min="2203" style="0" width="8.68"/>
    <col collapsed="false" customWidth="false" hidden="true" outlineLevel="0" max="2219" min="2205" style="0" width="11.53"/>
    <col collapsed="false" customWidth="true" hidden="false" outlineLevel="0" max="2220" min="2220" style="0" width="12.15"/>
    <col collapsed="false" customWidth="true" hidden="false" outlineLevel="0" max="2221" min="2221" style="0" width="7.29"/>
    <col collapsed="false" customWidth="true" hidden="false" outlineLevel="0" max="2222" min="2222" style="0" width="7.42"/>
    <col collapsed="false" customWidth="true" hidden="false" outlineLevel="0" max="2224" min="2223" style="0" width="8.68"/>
    <col collapsed="false" customWidth="false" hidden="true" outlineLevel="0" max="2299" min="2225" style="0" width="11.53"/>
    <col collapsed="false" customWidth="true" hidden="false" outlineLevel="0" max="2300" min="2300" style="0" width="12.15"/>
    <col collapsed="false" customWidth="true" hidden="false" outlineLevel="0" max="2301" min="2301" style="0" width="6.85"/>
    <col collapsed="false" customWidth="true" hidden="false" outlineLevel="0" max="2302" min="2302" style="0" width="7.29"/>
    <col collapsed="false" customWidth="true" hidden="false" outlineLevel="0" max="2304" min="2303" style="0" width="8.68"/>
    <col collapsed="false" customWidth="true" hidden="false" outlineLevel="0" max="2305" min="2305" style="0" width="12.15"/>
    <col collapsed="false" customWidth="true" hidden="false" outlineLevel="0" max="2306" min="2306" style="0" width="7.71"/>
    <col collapsed="false" customWidth="true" hidden="false" outlineLevel="0" max="2307" min="2307" style="0" width="7.42"/>
    <col collapsed="false" customWidth="true" hidden="false" outlineLevel="0" max="2309" min="2308" style="0" width="8.68"/>
    <col collapsed="false" customWidth="true" hidden="false" outlineLevel="0" max="2310" min="2310" style="0" width="12.15"/>
    <col collapsed="false" customWidth="true" hidden="false" outlineLevel="0" max="2312" min="2311" style="0" width="6.85"/>
    <col collapsed="false" customWidth="true" hidden="false" outlineLevel="0" max="2346" min="2313" style="0" width="8.68"/>
    <col collapsed="false" customWidth="false" hidden="true" outlineLevel="0" max="2349" min="2347" style="0" width="11.53"/>
    <col collapsed="false" customWidth="true" hidden="false" outlineLevel="0" max="2350" min="2350" style="0" width="6.29"/>
    <col collapsed="false" customWidth="true" hidden="false" outlineLevel="0" max="2351" min="2351" style="0" width="39.29"/>
    <col collapsed="false" customWidth="false" hidden="true" outlineLevel="0" max="2435" min="2352" style="0" width="11.53"/>
    <col collapsed="false" customWidth="true" hidden="false" outlineLevel="0" max="2436" min="2436" style="0" width="12.15"/>
    <col collapsed="false" customWidth="true" hidden="false" outlineLevel="0" max="2437" min="2437" style="0" width="8.57"/>
    <col collapsed="false" customWidth="true" hidden="false" outlineLevel="0" max="2438" min="2438" style="0" width="7.57"/>
    <col collapsed="false" customWidth="true" hidden="false" outlineLevel="0" max="2439" min="2439" style="0" width="8.71"/>
    <col collapsed="false" customWidth="true" hidden="false" outlineLevel="0" max="2440" min="2440" style="0" width="10.57"/>
    <col collapsed="false" customWidth="false" hidden="true" outlineLevel="0" max="2455" min="2441" style="0" width="11.53"/>
    <col collapsed="false" customWidth="true" hidden="false" outlineLevel="0" max="2456" min="2456" style="0" width="12.15"/>
    <col collapsed="false" customWidth="true" hidden="false" outlineLevel="0" max="2457" min="2457" style="0" width="8.29"/>
    <col collapsed="false" customWidth="true" hidden="false" outlineLevel="0" max="2458" min="2458" style="0" width="7.86"/>
    <col collapsed="false" customWidth="true" hidden="false" outlineLevel="0" max="2460" min="2459" style="0" width="8.68"/>
    <col collapsed="false" customWidth="false" hidden="true" outlineLevel="0" max="2475" min="2461" style="0" width="11.53"/>
    <col collapsed="false" customWidth="true" hidden="false" outlineLevel="0" max="2476" min="2476" style="0" width="12.15"/>
    <col collapsed="false" customWidth="true" hidden="false" outlineLevel="0" max="2477" min="2477" style="0" width="7.29"/>
    <col collapsed="false" customWidth="true" hidden="false" outlineLevel="0" max="2478" min="2478" style="0" width="7.42"/>
    <col collapsed="false" customWidth="true" hidden="false" outlineLevel="0" max="2480" min="2479" style="0" width="8.68"/>
    <col collapsed="false" customWidth="false" hidden="true" outlineLevel="0" max="2555" min="2481" style="0" width="11.53"/>
    <col collapsed="false" customWidth="true" hidden="false" outlineLevel="0" max="2556" min="2556" style="0" width="12.15"/>
    <col collapsed="false" customWidth="true" hidden="false" outlineLevel="0" max="2557" min="2557" style="0" width="6.85"/>
    <col collapsed="false" customWidth="true" hidden="false" outlineLevel="0" max="2558" min="2558" style="0" width="7.29"/>
    <col collapsed="false" customWidth="true" hidden="false" outlineLevel="0" max="2560" min="2559" style="0" width="8.68"/>
    <col collapsed="false" customWidth="true" hidden="false" outlineLevel="0" max="2561" min="2561" style="0" width="12.15"/>
    <col collapsed="false" customWidth="true" hidden="false" outlineLevel="0" max="2562" min="2562" style="0" width="7.71"/>
    <col collapsed="false" customWidth="true" hidden="false" outlineLevel="0" max="2563" min="2563" style="0" width="7.42"/>
    <col collapsed="false" customWidth="true" hidden="false" outlineLevel="0" max="2565" min="2564" style="0" width="8.68"/>
    <col collapsed="false" customWidth="true" hidden="false" outlineLevel="0" max="2566" min="2566" style="0" width="12.15"/>
    <col collapsed="false" customWidth="true" hidden="false" outlineLevel="0" max="2568" min="2567" style="0" width="6.85"/>
    <col collapsed="false" customWidth="true" hidden="false" outlineLevel="0" max="2602" min="2569" style="0" width="8.68"/>
    <col collapsed="false" customWidth="false" hidden="true" outlineLevel="0" max="2605" min="2603" style="0" width="11.53"/>
    <col collapsed="false" customWidth="true" hidden="false" outlineLevel="0" max="2606" min="2606" style="0" width="6.29"/>
    <col collapsed="false" customWidth="true" hidden="false" outlineLevel="0" max="2607" min="2607" style="0" width="39.29"/>
    <col collapsed="false" customWidth="false" hidden="true" outlineLevel="0" max="2691" min="2608" style="0" width="11.53"/>
    <col collapsed="false" customWidth="true" hidden="false" outlineLevel="0" max="2692" min="2692" style="0" width="12.15"/>
    <col collapsed="false" customWidth="true" hidden="false" outlineLevel="0" max="2693" min="2693" style="0" width="8.57"/>
    <col collapsed="false" customWidth="true" hidden="false" outlineLevel="0" max="2694" min="2694" style="0" width="7.57"/>
    <col collapsed="false" customWidth="true" hidden="false" outlineLevel="0" max="2695" min="2695" style="0" width="8.71"/>
    <col collapsed="false" customWidth="true" hidden="false" outlineLevel="0" max="2696" min="2696" style="0" width="10.57"/>
    <col collapsed="false" customWidth="false" hidden="true" outlineLevel="0" max="2711" min="2697" style="0" width="11.53"/>
    <col collapsed="false" customWidth="true" hidden="false" outlineLevel="0" max="2712" min="2712" style="0" width="12.15"/>
    <col collapsed="false" customWidth="true" hidden="false" outlineLevel="0" max="2713" min="2713" style="0" width="8.29"/>
    <col collapsed="false" customWidth="true" hidden="false" outlineLevel="0" max="2714" min="2714" style="0" width="7.86"/>
    <col collapsed="false" customWidth="true" hidden="false" outlineLevel="0" max="2716" min="2715" style="0" width="8.68"/>
    <col collapsed="false" customWidth="false" hidden="true" outlineLevel="0" max="2731" min="2717" style="0" width="11.53"/>
    <col collapsed="false" customWidth="true" hidden="false" outlineLevel="0" max="2732" min="2732" style="0" width="12.15"/>
    <col collapsed="false" customWidth="true" hidden="false" outlineLevel="0" max="2733" min="2733" style="0" width="7.29"/>
    <col collapsed="false" customWidth="true" hidden="false" outlineLevel="0" max="2734" min="2734" style="0" width="7.42"/>
    <col collapsed="false" customWidth="true" hidden="false" outlineLevel="0" max="2736" min="2735" style="0" width="8.68"/>
    <col collapsed="false" customWidth="false" hidden="true" outlineLevel="0" max="2811" min="2737" style="0" width="11.53"/>
    <col collapsed="false" customWidth="true" hidden="false" outlineLevel="0" max="2812" min="2812" style="0" width="12.15"/>
    <col collapsed="false" customWidth="true" hidden="false" outlineLevel="0" max="2813" min="2813" style="0" width="6.85"/>
    <col collapsed="false" customWidth="true" hidden="false" outlineLevel="0" max="2814" min="2814" style="0" width="7.29"/>
    <col collapsed="false" customWidth="true" hidden="false" outlineLevel="0" max="2816" min="2815" style="0" width="8.68"/>
    <col collapsed="false" customWidth="true" hidden="false" outlineLevel="0" max="2817" min="2817" style="0" width="12.15"/>
    <col collapsed="false" customWidth="true" hidden="false" outlineLevel="0" max="2818" min="2818" style="0" width="7.71"/>
    <col collapsed="false" customWidth="true" hidden="false" outlineLevel="0" max="2819" min="2819" style="0" width="7.42"/>
    <col collapsed="false" customWidth="true" hidden="false" outlineLevel="0" max="2821" min="2820" style="0" width="8.68"/>
    <col collapsed="false" customWidth="true" hidden="false" outlineLevel="0" max="2822" min="2822" style="0" width="12.15"/>
    <col collapsed="false" customWidth="true" hidden="false" outlineLevel="0" max="2824" min="2823" style="0" width="6.85"/>
    <col collapsed="false" customWidth="true" hidden="false" outlineLevel="0" max="2858" min="2825" style="0" width="8.68"/>
    <col collapsed="false" customWidth="false" hidden="true" outlineLevel="0" max="2861" min="2859" style="0" width="11.53"/>
    <col collapsed="false" customWidth="true" hidden="false" outlineLevel="0" max="2862" min="2862" style="0" width="6.29"/>
    <col collapsed="false" customWidth="true" hidden="false" outlineLevel="0" max="2863" min="2863" style="0" width="39.29"/>
    <col collapsed="false" customWidth="false" hidden="true" outlineLevel="0" max="2947" min="2864" style="0" width="11.53"/>
    <col collapsed="false" customWidth="true" hidden="false" outlineLevel="0" max="2948" min="2948" style="0" width="12.15"/>
    <col collapsed="false" customWidth="true" hidden="false" outlineLevel="0" max="2949" min="2949" style="0" width="8.57"/>
    <col collapsed="false" customWidth="true" hidden="false" outlineLevel="0" max="2950" min="2950" style="0" width="7.57"/>
    <col collapsed="false" customWidth="true" hidden="false" outlineLevel="0" max="2951" min="2951" style="0" width="8.71"/>
    <col collapsed="false" customWidth="true" hidden="false" outlineLevel="0" max="2952" min="2952" style="0" width="10.57"/>
    <col collapsed="false" customWidth="false" hidden="true" outlineLevel="0" max="2967" min="2953" style="0" width="11.53"/>
    <col collapsed="false" customWidth="true" hidden="false" outlineLevel="0" max="2968" min="2968" style="0" width="12.15"/>
    <col collapsed="false" customWidth="true" hidden="false" outlineLevel="0" max="2969" min="2969" style="0" width="8.29"/>
    <col collapsed="false" customWidth="true" hidden="false" outlineLevel="0" max="2970" min="2970" style="0" width="7.86"/>
    <col collapsed="false" customWidth="true" hidden="false" outlineLevel="0" max="2972" min="2971" style="0" width="8.68"/>
    <col collapsed="false" customWidth="false" hidden="true" outlineLevel="0" max="2987" min="2973" style="0" width="11.53"/>
    <col collapsed="false" customWidth="true" hidden="false" outlineLevel="0" max="2988" min="2988" style="0" width="12.15"/>
    <col collapsed="false" customWidth="true" hidden="false" outlineLevel="0" max="2989" min="2989" style="0" width="7.29"/>
    <col collapsed="false" customWidth="true" hidden="false" outlineLevel="0" max="2990" min="2990" style="0" width="7.42"/>
    <col collapsed="false" customWidth="true" hidden="false" outlineLevel="0" max="2992" min="2991" style="0" width="8.68"/>
    <col collapsed="false" customWidth="false" hidden="true" outlineLevel="0" max="3067" min="2993" style="0" width="11.53"/>
    <col collapsed="false" customWidth="true" hidden="false" outlineLevel="0" max="3068" min="3068" style="0" width="12.15"/>
    <col collapsed="false" customWidth="true" hidden="false" outlineLevel="0" max="3069" min="3069" style="0" width="6.85"/>
    <col collapsed="false" customWidth="true" hidden="false" outlineLevel="0" max="3070" min="3070" style="0" width="7.29"/>
    <col collapsed="false" customWidth="true" hidden="false" outlineLevel="0" max="3072" min="3071" style="0" width="8.68"/>
    <col collapsed="false" customWidth="true" hidden="false" outlineLevel="0" max="3073" min="3073" style="0" width="12.15"/>
    <col collapsed="false" customWidth="true" hidden="false" outlineLevel="0" max="3074" min="3074" style="0" width="7.71"/>
    <col collapsed="false" customWidth="true" hidden="false" outlineLevel="0" max="3075" min="3075" style="0" width="7.42"/>
    <col collapsed="false" customWidth="true" hidden="false" outlineLevel="0" max="3077" min="3076" style="0" width="8.68"/>
    <col collapsed="false" customWidth="true" hidden="false" outlineLevel="0" max="3078" min="3078" style="0" width="12.15"/>
    <col collapsed="false" customWidth="true" hidden="false" outlineLevel="0" max="3080" min="3079" style="0" width="6.85"/>
    <col collapsed="false" customWidth="true" hidden="false" outlineLevel="0" max="3114" min="3081" style="0" width="8.68"/>
    <col collapsed="false" customWidth="false" hidden="true" outlineLevel="0" max="3117" min="3115" style="0" width="11.53"/>
    <col collapsed="false" customWidth="true" hidden="false" outlineLevel="0" max="3118" min="3118" style="0" width="6.29"/>
    <col collapsed="false" customWidth="true" hidden="false" outlineLevel="0" max="3119" min="3119" style="0" width="39.29"/>
    <col collapsed="false" customWidth="false" hidden="true" outlineLevel="0" max="3203" min="3120" style="0" width="11.53"/>
    <col collapsed="false" customWidth="true" hidden="false" outlineLevel="0" max="3204" min="3204" style="0" width="12.15"/>
    <col collapsed="false" customWidth="true" hidden="false" outlineLevel="0" max="3205" min="3205" style="0" width="8.57"/>
    <col collapsed="false" customWidth="true" hidden="false" outlineLevel="0" max="3206" min="3206" style="0" width="7.57"/>
    <col collapsed="false" customWidth="true" hidden="false" outlineLevel="0" max="3207" min="3207" style="0" width="8.71"/>
    <col collapsed="false" customWidth="true" hidden="false" outlineLevel="0" max="3208" min="3208" style="0" width="10.57"/>
    <col collapsed="false" customWidth="false" hidden="true" outlineLevel="0" max="3223" min="3209" style="0" width="11.53"/>
    <col collapsed="false" customWidth="true" hidden="false" outlineLevel="0" max="3224" min="3224" style="0" width="12.15"/>
    <col collapsed="false" customWidth="true" hidden="false" outlineLevel="0" max="3225" min="3225" style="0" width="8.29"/>
    <col collapsed="false" customWidth="true" hidden="false" outlineLevel="0" max="3226" min="3226" style="0" width="7.86"/>
    <col collapsed="false" customWidth="true" hidden="false" outlineLevel="0" max="3228" min="3227" style="0" width="8.68"/>
    <col collapsed="false" customWidth="false" hidden="true" outlineLevel="0" max="3243" min="3229" style="0" width="11.53"/>
    <col collapsed="false" customWidth="true" hidden="false" outlineLevel="0" max="3244" min="3244" style="0" width="12.15"/>
    <col collapsed="false" customWidth="true" hidden="false" outlineLevel="0" max="3245" min="3245" style="0" width="7.29"/>
    <col collapsed="false" customWidth="true" hidden="false" outlineLevel="0" max="3246" min="3246" style="0" width="7.42"/>
    <col collapsed="false" customWidth="true" hidden="false" outlineLevel="0" max="3248" min="3247" style="0" width="8.68"/>
    <col collapsed="false" customWidth="false" hidden="true" outlineLevel="0" max="3323" min="3249" style="0" width="11.53"/>
    <col collapsed="false" customWidth="true" hidden="false" outlineLevel="0" max="3324" min="3324" style="0" width="12.15"/>
    <col collapsed="false" customWidth="true" hidden="false" outlineLevel="0" max="3325" min="3325" style="0" width="6.85"/>
    <col collapsed="false" customWidth="true" hidden="false" outlineLevel="0" max="3326" min="3326" style="0" width="7.29"/>
    <col collapsed="false" customWidth="true" hidden="false" outlineLevel="0" max="3328" min="3327" style="0" width="8.68"/>
    <col collapsed="false" customWidth="true" hidden="false" outlineLevel="0" max="3329" min="3329" style="0" width="12.15"/>
    <col collapsed="false" customWidth="true" hidden="false" outlineLevel="0" max="3330" min="3330" style="0" width="7.71"/>
    <col collapsed="false" customWidth="true" hidden="false" outlineLevel="0" max="3331" min="3331" style="0" width="7.42"/>
    <col collapsed="false" customWidth="true" hidden="false" outlineLevel="0" max="3333" min="3332" style="0" width="8.68"/>
    <col collapsed="false" customWidth="true" hidden="false" outlineLevel="0" max="3334" min="3334" style="0" width="12.15"/>
    <col collapsed="false" customWidth="true" hidden="false" outlineLevel="0" max="3336" min="3335" style="0" width="6.85"/>
    <col collapsed="false" customWidth="true" hidden="false" outlineLevel="0" max="3370" min="3337" style="0" width="8.68"/>
    <col collapsed="false" customWidth="false" hidden="true" outlineLevel="0" max="3373" min="3371" style="0" width="11.53"/>
    <col collapsed="false" customWidth="true" hidden="false" outlineLevel="0" max="3374" min="3374" style="0" width="6.29"/>
    <col collapsed="false" customWidth="true" hidden="false" outlineLevel="0" max="3375" min="3375" style="0" width="39.29"/>
    <col collapsed="false" customWidth="false" hidden="true" outlineLevel="0" max="3459" min="3376" style="0" width="11.53"/>
    <col collapsed="false" customWidth="true" hidden="false" outlineLevel="0" max="3460" min="3460" style="0" width="12.15"/>
    <col collapsed="false" customWidth="true" hidden="false" outlineLevel="0" max="3461" min="3461" style="0" width="8.57"/>
    <col collapsed="false" customWidth="true" hidden="false" outlineLevel="0" max="3462" min="3462" style="0" width="7.57"/>
    <col collapsed="false" customWidth="true" hidden="false" outlineLevel="0" max="3463" min="3463" style="0" width="8.71"/>
    <col collapsed="false" customWidth="true" hidden="false" outlineLevel="0" max="3464" min="3464" style="0" width="10.57"/>
    <col collapsed="false" customWidth="false" hidden="true" outlineLevel="0" max="3479" min="3465" style="0" width="11.53"/>
    <col collapsed="false" customWidth="true" hidden="false" outlineLevel="0" max="3480" min="3480" style="0" width="12.15"/>
    <col collapsed="false" customWidth="true" hidden="false" outlineLevel="0" max="3481" min="3481" style="0" width="8.29"/>
    <col collapsed="false" customWidth="true" hidden="false" outlineLevel="0" max="3482" min="3482" style="0" width="7.86"/>
    <col collapsed="false" customWidth="true" hidden="false" outlineLevel="0" max="3484" min="3483" style="0" width="8.68"/>
    <col collapsed="false" customWidth="false" hidden="true" outlineLevel="0" max="3499" min="3485" style="0" width="11.53"/>
    <col collapsed="false" customWidth="true" hidden="false" outlineLevel="0" max="3500" min="3500" style="0" width="12.15"/>
    <col collapsed="false" customWidth="true" hidden="false" outlineLevel="0" max="3501" min="3501" style="0" width="7.29"/>
    <col collapsed="false" customWidth="true" hidden="false" outlineLevel="0" max="3502" min="3502" style="0" width="7.42"/>
    <col collapsed="false" customWidth="true" hidden="false" outlineLevel="0" max="3504" min="3503" style="0" width="8.68"/>
    <col collapsed="false" customWidth="false" hidden="true" outlineLevel="0" max="3579" min="3505" style="0" width="11.53"/>
    <col collapsed="false" customWidth="true" hidden="false" outlineLevel="0" max="3580" min="3580" style="0" width="12.15"/>
    <col collapsed="false" customWidth="true" hidden="false" outlineLevel="0" max="3581" min="3581" style="0" width="6.85"/>
    <col collapsed="false" customWidth="true" hidden="false" outlineLevel="0" max="3582" min="3582" style="0" width="7.29"/>
    <col collapsed="false" customWidth="true" hidden="false" outlineLevel="0" max="3584" min="3583" style="0" width="8.68"/>
    <col collapsed="false" customWidth="true" hidden="false" outlineLevel="0" max="3585" min="3585" style="0" width="12.15"/>
    <col collapsed="false" customWidth="true" hidden="false" outlineLevel="0" max="3586" min="3586" style="0" width="7.71"/>
    <col collapsed="false" customWidth="true" hidden="false" outlineLevel="0" max="3587" min="3587" style="0" width="7.42"/>
    <col collapsed="false" customWidth="true" hidden="false" outlineLevel="0" max="3589" min="3588" style="0" width="8.68"/>
    <col collapsed="false" customWidth="true" hidden="false" outlineLevel="0" max="3590" min="3590" style="0" width="12.15"/>
    <col collapsed="false" customWidth="true" hidden="false" outlineLevel="0" max="3592" min="3591" style="0" width="6.85"/>
    <col collapsed="false" customWidth="true" hidden="false" outlineLevel="0" max="3626" min="3593" style="0" width="8.68"/>
    <col collapsed="false" customWidth="false" hidden="true" outlineLevel="0" max="3629" min="3627" style="0" width="11.53"/>
    <col collapsed="false" customWidth="true" hidden="false" outlineLevel="0" max="3630" min="3630" style="0" width="6.29"/>
    <col collapsed="false" customWidth="true" hidden="false" outlineLevel="0" max="3631" min="3631" style="0" width="39.29"/>
    <col collapsed="false" customWidth="false" hidden="true" outlineLevel="0" max="3715" min="3632" style="0" width="11.53"/>
    <col collapsed="false" customWidth="true" hidden="false" outlineLevel="0" max="3716" min="3716" style="0" width="12.15"/>
    <col collapsed="false" customWidth="true" hidden="false" outlineLevel="0" max="3717" min="3717" style="0" width="8.57"/>
    <col collapsed="false" customWidth="true" hidden="false" outlineLevel="0" max="3718" min="3718" style="0" width="7.57"/>
    <col collapsed="false" customWidth="true" hidden="false" outlineLevel="0" max="3719" min="3719" style="0" width="8.71"/>
    <col collapsed="false" customWidth="true" hidden="false" outlineLevel="0" max="3720" min="3720" style="0" width="10.57"/>
    <col collapsed="false" customWidth="false" hidden="true" outlineLevel="0" max="3735" min="3721" style="0" width="11.53"/>
    <col collapsed="false" customWidth="true" hidden="false" outlineLevel="0" max="3736" min="3736" style="0" width="12.15"/>
    <col collapsed="false" customWidth="true" hidden="false" outlineLevel="0" max="3737" min="3737" style="0" width="8.29"/>
    <col collapsed="false" customWidth="true" hidden="false" outlineLevel="0" max="3738" min="3738" style="0" width="7.86"/>
    <col collapsed="false" customWidth="true" hidden="false" outlineLevel="0" max="3740" min="3739" style="0" width="8.68"/>
    <col collapsed="false" customWidth="false" hidden="true" outlineLevel="0" max="3755" min="3741" style="0" width="11.53"/>
    <col collapsed="false" customWidth="true" hidden="false" outlineLevel="0" max="3756" min="3756" style="0" width="12.15"/>
    <col collapsed="false" customWidth="true" hidden="false" outlineLevel="0" max="3757" min="3757" style="0" width="7.29"/>
    <col collapsed="false" customWidth="true" hidden="false" outlineLevel="0" max="3758" min="3758" style="0" width="7.42"/>
    <col collapsed="false" customWidth="true" hidden="false" outlineLevel="0" max="3760" min="3759" style="0" width="8.68"/>
    <col collapsed="false" customWidth="false" hidden="true" outlineLevel="0" max="3835" min="3761" style="0" width="11.53"/>
    <col collapsed="false" customWidth="true" hidden="false" outlineLevel="0" max="3836" min="3836" style="0" width="12.15"/>
    <col collapsed="false" customWidth="true" hidden="false" outlineLevel="0" max="3837" min="3837" style="0" width="6.85"/>
    <col collapsed="false" customWidth="true" hidden="false" outlineLevel="0" max="3838" min="3838" style="0" width="7.29"/>
    <col collapsed="false" customWidth="true" hidden="false" outlineLevel="0" max="3840" min="3839" style="0" width="8.68"/>
    <col collapsed="false" customWidth="true" hidden="false" outlineLevel="0" max="3841" min="3841" style="0" width="12.15"/>
    <col collapsed="false" customWidth="true" hidden="false" outlineLevel="0" max="3842" min="3842" style="0" width="7.71"/>
    <col collapsed="false" customWidth="true" hidden="false" outlineLevel="0" max="3843" min="3843" style="0" width="7.42"/>
    <col collapsed="false" customWidth="true" hidden="false" outlineLevel="0" max="3845" min="3844" style="0" width="8.68"/>
    <col collapsed="false" customWidth="true" hidden="false" outlineLevel="0" max="3846" min="3846" style="0" width="12.15"/>
    <col collapsed="false" customWidth="true" hidden="false" outlineLevel="0" max="3848" min="3847" style="0" width="6.85"/>
    <col collapsed="false" customWidth="true" hidden="false" outlineLevel="0" max="3882" min="3849" style="0" width="8.68"/>
    <col collapsed="false" customWidth="false" hidden="true" outlineLevel="0" max="3885" min="3883" style="0" width="11.53"/>
    <col collapsed="false" customWidth="true" hidden="false" outlineLevel="0" max="3886" min="3886" style="0" width="6.29"/>
    <col collapsed="false" customWidth="true" hidden="false" outlineLevel="0" max="3887" min="3887" style="0" width="39.29"/>
    <col collapsed="false" customWidth="false" hidden="true" outlineLevel="0" max="3971" min="3888" style="0" width="11.53"/>
    <col collapsed="false" customWidth="true" hidden="false" outlineLevel="0" max="3972" min="3972" style="0" width="12.15"/>
    <col collapsed="false" customWidth="true" hidden="false" outlineLevel="0" max="3973" min="3973" style="0" width="8.57"/>
    <col collapsed="false" customWidth="true" hidden="false" outlineLevel="0" max="3974" min="3974" style="0" width="7.57"/>
    <col collapsed="false" customWidth="true" hidden="false" outlineLevel="0" max="3975" min="3975" style="0" width="8.71"/>
    <col collapsed="false" customWidth="true" hidden="false" outlineLevel="0" max="3976" min="3976" style="0" width="10.57"/>
    <col collapsed="false" customWidth="false" hidden="true" outlineLevel="0" max="3991" min="3977" style="0" width="11.53"/>
    <col collapsed="false" customWidth="true" hidden="false" outlineLevel="0" max="3992" min="3992" style="0" width="12.15"/>
    <col collapsed="false" customWidth="true" hidden="false" outlineLevel="0" max="3993" min="3993" style="0" width="8.29"/>
    <col collapsed="false" customWidth="true" hidden="false" outlineLevel="0" max="3994" min="3994" style="0" width="7.86"/>
    <col collapsed="false" customWidth="true" hidden="false" outlineLevel="0" max="3996" min="3995" style="0" width="8.68"/>
    <col collapsed="false" customWidth="false" hidden="true" outlineLevel="0" max="4011" min="3997" style="0" width="11.53"/>
    <col collapsed="false" customWidth="true" hidden="false" outlineLevel="0" max="4012" min="4012" style="0" width="12.15"/>
    <col collapsed="false" customWidth="true" hidden="false" outlineLevel="0" max="4013" min="4013" style="0" width="7.29"/>
    <col collapsed="false" customWidth="true" hidden="false" outlineLevel="0" max="4014" min="4014" style="0" width="7.42"/>
    <col collapsed="false" customWidth="true" hidden="false" outlineLevel="0" max="4016" min="4015" style="0" width="8.68"/>
    <col collapsed="false" customWidth="false" hidden="true" outlineLevel="0" max="4091" min="4017" style="0" width="11.53"/>
    <col collapsed="false" customWidth="true" hidden="false" outlineLevel="0" max="4092" min="4092" style="0" width="12.15"/>
    <col collapsed="false" customWidth="true" hidden="false" outlineLevel="0" max="4093" min="4093" style="0" width="6.85"/>
    <col collapsed="false" customWidth="true" hidden="false" outlineLevel="0" max="4094" min="4094" style="0" width="7.29"/>
    <col collapsed="false" customWidth="true" hidden="false" outlineLevel="0" max="4096" min="4095" style="0" width="8.68"/>
    <col collapsed="false" customWidth="true" hidden="false" outlineLevel="0" max="4097" min="4097" style="0" width="12.15"/>
    <col collapsed="false" customWidth="true" hidden="false" outlineLevel="0" max="4098" min="4098" style="0" width="7.71"/>
    <col collapsed="false" customWidth="true" hidden="false" outlineLevel="0" max="4099" min="4099" style="0" width="7.42"/>
    <col collapsed="false" customWidth="true" hidden="false" outlineLevel="0" max="4101" min="4100" style="0" width="8.68"/>
    <col collapsed="false" customWidth="true" hidden="false" outlineLevel="0" max="4102" min="4102" style="0" width="12.15"/>
    <col collapsed="false" customWidth="true" hidden="false" outlineLevel="0" max="4104" min="4103" style="0" width="6.85"/>
    <col collapsed="false" customWidth="true" hidden="false" outlineLevel="0" max="4138" min="4105" style="0" width="8.68"/>
    <col collapsed="false" customWidth="false" hidden="true" outlineLevel="0" max="4141" min="4139" style="0" width="11.53"/>
    <col collapsed="false" customWidth="true" hidden="false" outlineLevel="0" max="4142" min="4142" style="0" width="6.29"/>
    <col collapsed="false" customWidth="true" hidden="false" outlineLevel="0" max="4143" min="4143" style="0" width="39.29"/>
    <col collapsed="false" customWidth="false" hidden="true" outlineLevel="0" max="4227" min="4144" style="0" width="11.53"/>
    <col collapsed="false" customWidth="true" hidden="false" outlineLevel="0" max="4228" min="4228" style="0" width="12.15"/>
    <col collapsed="false" customWidth="true" hidden="false" outlineLevel="0" max="4229" min="4229" style="0" width="8.57"/>
    <col collapsed="false" customWidth="true" hidden="false" outlineLevel="0" max="4230" min="4230" style="0" width="7.57"/>
    <col collapsed="false" customWidth="true" hidden="false" outlineLevel="0" max="4231" min="4231" style="0" width="8.71"/>
    <col collapsed="false" customWidth="true" hidden="false" outlineLevel="0" max="4232" min="4232" style="0" width="10.57"/>
    <col collapsed="false" customWidth="false" hidden="true" outlineLevel="0" max="4247" min="4233" style="0" width="11.53"/>
    <col collapsed="false" customWidth="true" hidden="false" outlineLevel="0" max="4248" min="4248" style="0" width="12.15"/>
    <col collapsed="false" customWidth="true" hidden="false" outlineLevel="0" max="4249" min="4249" style="0" width="8.29"/>
    <col collapsed="false" customWidth="true" hidden="false" outlineLevel="0" max="4250" min="4250" style="0" width="7.86"/>
    <col collapsed="false" customWidth="true" hidden="false" outlineLevel="0" max="4252" min="4251" style="0" width="8.68"/>
    <col collapsed="false" customWidth="false" hidden="true" outlineLevel="0" max="4267" min="4253" style="0" width="11.53"/>
    <col collapsed="false" customWidth="true" hidden="false" outlineLevel="0" max="4268" min="4268" style="0" width="12.15"/>
    <col collapsed="false" customWidth="true" hidden="false" outlineLevel="0" max="4269" min="4269" style="0" width="7.29"/>
    <col collapsed="false" customWidth="true" hidden="false" outlineLevel="0" max="4270" min="4270" style="0" width="7.42"/>
    <col collapsed="false" customWidth="true" hidden="false" outlineLevel="0" max="4272" min="4271" style="0" width="8.68"/>
    <col collapsed="false" customWidth="false" hidden="true" outlineLevel="0" max="4347" min="4273" style="0" width="11.53"/>
    <col collapsed="false" customWidth="true" hidden="false" outlineLevel="0" max="4348" min="4348" style="0" width="12.15"/>
    <col collapsed="false" customWidth="true" hidden="false" outlineLevel="0" max="4349" min="4349" style="0" width="6.85"/>
    <col collapsed="false" customWidth="true" hidden="false" outlineLevel="0" max="4350" min="4350" style="0" width="7.29"/>
    <col collapsed="false" customWidth="true" hidden="false" outlineLevel="0" max="4352" min="4351" style="0" width="8.68"/>
    <col collapsed="false" customWidth="true" hidden="false" outlineLevel="0" max="4353" min="4353" style="0" width="12.15"/>
    <col collapsed="false" customWidth="true" hidden="false" outlineLevel="0" max="4354" min="4354" style="0" width="7.71"/>
    <col collapsed="false" customWidth="true" hidden="false" outlineLevel="0" max="4355" min="4355" style="0" width="7.42"/>
    <col collapsed="false" customWidth="true" hidden="false" outlineLevel="0" max="4357" min="4356" style="0" width="8.68"/>
    <col collapsed="false" customWidth="true" hidden="false" outlineLevel="0" max="4358" min="4358" style="0" width="12.15"/>
    <col collapsed="false" customWidth="true" hidden="false" outlineLevel="0" max="4360" min="4359" style="0" width="6.85"/>
    <col collapsed="false" customWidth="true" hidden="false" outlineLevel="0" max="4394" min="4361" style="0" width="8.68"/>
    <col collapsed="false" customWidth="false" hidden="true" outlineLevel="0" max="4397" min="4395" style="0" width="11.53"/>
    <col collapsed="false" customWidth="true" hidden="false" outlineLevel="0" max="4398" min="4398" style="0" width="6.29"/>
    <col collapsed="false" customWidth="true" hidden="false" outlineLevel="0" max="4399" min="4399" style="0" width="39.29"/>
    <col collapsed="false" customWidth="false" hidden="true" outlineLevel="0" max="4483" min="4400" style="0" width="11.53"/>
    <col collapsed="false" customWidth="true" hidden="false" outlineLevel="0" max="4484" min="4484" style="0" width="12.15"/>
    <col collapsed="false" customWidth="true" hidden="false" outlineLevel="0" max="4485" min="4485" style="0" width="8.57"/>
    <col collapsed="false" customWidth="true" hidden="false" outlineLevel="0" max="4486" min="4486" style="0" width="7.57"/>
    <col collapsed="false" customWidth="true" hidden="false" outlineLevel="0" max="4487" min="4487" style="0" width="8.71"/>
    <col collapsed="false" customWidth="true" hidden="false" outlineLevel="0" max="4488" min="4488" style="0" width="10.57"/>
    <col collapsed="false" customWidth="false" hidden="true" outlineLevel="0" max="4503" min="4489" style="0" width="11.53"/>
    <col collapsed="false" customWidth="true" hidden="false" outlineLevel="0" max="4504" min="4504" style="0" width="12.15"/>
    <col collapsed="false" customWidth="true" hidden="false" outlineLevel="0" max="4505" min="4505" style="0" width="8.29"/>
    <col collapsed="false" customWidth="true" hidden="false" outlineLevel="0" max="4506" min="4506" style="0" width="7.86"/>
    <col collapsed="false" customWidth="true" hidden="false" outlineLevel="0" max="4508" min="4507" style="0" width="8.68"/>
    <col collapsed="false" customWidth="false" hidden="true" outlineLevel="0" max="4523" min="4509" style="0" width="11.53"/>
    <col collapsed="false" customWidth="true" hidden="false" outlineLevel="0" max="4524" min="4524" style="0" width="12.15"/>
    <col collapsed="false" customWidth="true" hidden="false" outlineLevel="0" max="4525" min="4525" style="0" width="7.29"/>
    <col collapsed="false" customWidth="true" hidden="false" outlineLevel="0" max="4526" min="4526" style="0" width="7.42"/>
    <col collapsed="false" customWidth="true" hidden="false" outlineLevel="0" max="4528" min="4527" style="0" width="8.68"/>
    <col collapsed="false" customWidth="false" hidden="true" outlineLevel="0" max="4603" min="4529" style="0" width="11.53"/>
    <col collapsed="false" customWidth="true" hidden="false" outlineLevel="0" max="4604" min="4604" style="0" width="12.15"/>
    <col collapsed="false" customWidth="true" hidden="false" outlineLevel="0" max="4605" min="4605" style="0" width="6.85"/>
    <col collapsed="false" customWidth="true" hidden="false" outlineLevel="0" max="4606" min="4606" style="0" width="7.29"/>
    <col collapsed="false" customWidth="true" hidden="false" outlineLevel="0" max="4608" min="4607" style="0" width="8.68"/>
    <col collapsed="false" customWidth="true" hidden="false" outlineLevel="0" max="4609" min="4609" style="0" width="12.15"/>
    <col collapsed="false" customWidth="true" hidden="false" outlineLevel="0" max="4610" min="4610" style="0" width="7.71"/>
    <col collapsed="false" customWidth="true" hidden="false" outlineLevel="0" max="4611" min="4611" style="0" width="7.42"/>
    <col collapsed="false" customWidth="true" hidden="false" outlineLevel="0" max="4613" min="4612" style="0" width="8.68"/>
    <col collapsed="false" customWidth="true" hidden="false" outlineLevel="0" max="4614" min="4614" style="0" width="12.15"/>
    <col collapsed="false" customWidth="true" hidden="false" outlineLevel="0" max="4616" min="4615" style="0" width="6.85"/>
    <col collapsed="false" customWidth="true" hidden="false" outlineLevel="0" max="4650" min="4617" style="0" width="8.68"/>
    <col collapsed="false" customWidth="false" hidden="true" outlineLevel="0" max="4653" min="4651" style="0" width="11.53"/>
    <col collapsed="false" customWidth="true" hidden="false" outlineLevel="0" max="4654" min="4654" style="0" width="6.29"/>
    <col collapsed="false" customWidth="true" hidden="false" outlineLevel="0" max="4655" min="4655" style="0" width="39.29"/>
    <col collapsed="false" customWidth="false" hidden="true" outlineLevel="0" max="4739" min="4656" style="0" width="11.53"/>
    <col collapsed="false" customWidth="true" hidden="false" outlineLevel="0" max="4740" min="4740" style="0" width="12.15"/>
    <col collapsed="false" customWidth="true" hidden="false" outlineLevel="0" max="4741" min="4741" style="0" width="8.57"/>
    <col collapsed="false" customWidth="true" hidden="false" outlineLevel="0" max="4742" min="4742" style="0" width="7.57"/>
    <col collapsed="false" customWidth="true" hidden="false" outlineLevel="0" max="4743" min="4743" style="0" width="8.71"/>
    <col collapsed="false" customWidth="true" hidden="false" outlineLevel="0" max="4744" min="4744" style="0" width="10.57"/>
    <col collapsed="false" customWidth="false" hidden="true" outlineLevel="0" max="4759" min="4745" style="0" width="11.53"/>
    <col collapsed="false" customWidth="true" hidden="false" outlineLevel="0" max="4760" min="4760" style="0" width="12.15"/>
    <col collapsed="false" customWidth="true" hidden="false" outlineLevel="0" max="4761" min="4761" style="0" width="8.29"/>
    <col collapsed="false" customWidth="true" hidden="false" outlineLevel="0" max="4762" min="4762" style="0" width="7.86"/>
    <col collapsed="false" customWidth="true" hidden="false" outlineLevel="0" max="4764" min="4763" style="0" width="8.68"/>
    <col collapsed="false" customWidth="false" hidden="true" outlineLevel="0" max="4779" min="4765" style="0" width="11.53"/>
    <col collapsed="false" customWidth="true" hidden="false" outlineLevel="0" max="4780" min="4780" style="0" width="12.15"/>
    <col collapsed="false" customWidth="true" hidden="false" outlineLevel="0" max="4781" min="4781" style="0" width="7.29"/>
    <col collapsed="false" customWidth="true" hidden="false" outlineLevel="0" max="4782" min="4782" style="0" width="7.42"/>
    <col collapsed="false" customWidth="true" hidden="false" outlineLevel="0" max="4784" min="4783" style="0" width="8.68"/>
    <col collapsed="false" customWidth="false" hidden="true" outlineLevel="0" max="4859" min="4785" style="0" width="11.53"/>
    <col collapsed="false" customWidth="true" hidden="false" outlineLevel="0" max="4860" min="4860" style="0" width="12.15"/>
    <col collapsed="false" customWidth="true" hidden="false" outlineLevel="0" max="4861" min="4861" style="0" width="6.85"/>
    <col collapsed="false" customWidth="true" hidden="false" outlineLevel="0" max="4862" min="4862" style="0" width="7.29"/>
    <col collapsed="false" customWidth="true" hidden="false" outlineLevel="0" max="4864" min="4863" style="0" width="8.68"/>
    <col collapsed="false" customWidth="true" hidden="false" outlineLevel="0" max="4865" min="4865" style="0" width="12.15"/>
    <col collapsed="false" customWidth="true" hidden="false" outlineLevel="0" max="4866" min="4866" style="0" width="7.71"/>
    <col collapsed="false" customWidth="true" hidden="false" outlineLevel="0" max="4867" min="4867" style="0" width="7.42"/>
    <col collapsed="false" customWidth="true" hidden="false" outlineLevel="0" max="4869" min="4868" style="0" width="8.68"/>
    <col collapsed="false" customWidth="true" hidden="false" outlineLevel="0" max="4870" min="4870" style="0" width="12.15"/>
    <col collapsed="false" customWidth="true" hidden="false" outlineLevel="0" max="4872" min="4871" style="0" width="6.85"/>
    <col collapsed="false" customWidth="true" hidden="false" outlineLevel="0" max="4906" min="4873" style="0" width="8.68"/>
    <col collapsed="false" customWidth="false" hidden="true" outlineLevel="0" max="4909" min="4907" style="0" width="11.53"/>
    <col collapsed="false" customWidth="true" hidden="false" outlineLevel="0" max="4910" min="4910" style="0" width="6.29"/>
    <col collapsed="false" customWidth="true" hidden="false" outlineLevel="0" max="4911" min="4911" style="0" width="39.29"/>
    <col collapsed="false" customWidth="false" hidden="true" outlineLevel="0" max="4995" min="4912" style="0" width="11.53"/>
    <col collapsed="false" customWidth="true" hidden="false" outlineLevel="0" max="4996" min="4996" style="0" width="12.15"/>
    <col collapsed="false" customWidth="true" hidden="false" outlineLevel="0" max="4997" min="4997" style="0" width="8.57"/>
    <col collapsed="false" customWidth="true" hidden="false" outlineLevel="0" max="4998" min="4998" style="0" width="7.57"/>
    <col collapsed="false" customWidth="true" hidden="false" outlineLevel="0" max="4999" min="4999" style="0" width="8.71"/>
    <col collapsed="false" customWidth="true" hidden="false" outlineLevel="0" max="5000" min="5000" style="0" width="10.57"/>
    <col collapsed="false" customWidth="false" hidden="true" outlineLevel="0" max="5015" min="5001" style="0" width="11.53"/>
    <col collapsed="false" customWidth="true" hidden="false" outlineLevel="0" max="5016" min="5016" style="0" width="12.15"/>
    <col collapsed="false" customWidth="true" hidden="false" outlineLevel="0" max="5017" min="5017" style="0" width="8.29"/>
    <col collapsed="false" customWidth="true" hidden="false" outlineLevel="0" max="5018" min="5018" style="0" width="7.86"/>
    <col collapsed="false" customWidth="true" hidden="false" outlineLevel="0" max="5020" min="5019" style="0" width="8.68"/>
    <col collapsed="false" customWidth="false" hidden="true" outlineLevel="0" max="5035" min="5021" style="0" width="11.53"/>
    <col collapsed="false" customWidth="true" hidden="false" outlineLevel="0" max="5036" min="5036" style="0" width="12.15"/>
    <col collapsed="false" customWidth="true" hidden="false" outlineLevel="0" max="5037" min="5037" style="0" width="7.29"/>
    <col collapsed="false" customWidth="true" hidden="false" outlineLevel="0" max="5038" min="5038" style="0" width="7.42"/>
    <col collapsed="false" customWidth="true" hidden="false" outlineLevel="0" max="5040" min="5039" style="0" width="8.68"/>
    <col collapsed="false" customWidth="false" hidden="true" outlineLevel="0" max="5115" min="5041" style="0" width="11.53"/>
    <col collapsed="false" customWidth="true" hidden="false" outlineLevel="0" max="5116" min="5116" style="0" width="12.15"/>
    <col collapsed="false" customWidth="true" hidden="false" outlineLevel="0" max="5117" min="5117" style="0" width="6.85"/>
    <col collapsed="false" customWidth="true" hidden="false" outlineLevel="0" max="5118" min="5118" style="0" width="7.29"/>
    <col collapsed="false" customWidth="true" hidden="false" outlineLevel="0" max="5120" min="5119" style="0" width="8.68"/>
    <col collapsed="false" customWidth="true" hidden="false" outlineLevel="0" max="5121" min="5121" style="0" width="12.15"/>
    <col collapsed="false" customWidth="true" hidden="false" outlineLevel="0" max="5122" min="5122" style="0" width="7.71"/>
    <col collapsed="false" customWidth="true" hidden="false" outlineLevel="0" max="5123" min="5123" style="0" width="7.42"/>
    <col collapsed="false" customWidth="true" hidden="false" outlineLevel="0" max="5125" min="5124" style="0" width="8.68"/>
    <col collapsed="false" customWidth="true" hidden="false" outlineLevel="0" max="5126" min="5126" style="0" width="12.15"/>
    <col collapsed="false" customWidth="true" hidden="false" outlineLevel="0" max="5128" min="5127" style="0" width="6.85"/>
    <col collapsed="false" customWidth="true" hidden="false" outlineLevel="0" max="5162" min="5129" style="0" width="8.68"/>
    <col collapsed="false" customWidth="false" hidden="true" outlineLevel="0" max="5165" min="5163" style="0" width="11.53"/>
    <col collapsed="false" customWidth="true" hidden="false" outlineLevel="0" max="5166" min="5166" style="0" width="6.29"/>
    <col collapsed="false" customWidth="true" hidden="false" outlineLevel="0" max="5167" min="5167" style="0" width="39.29"/>
    <col collapsed="false" customWidth="false" hidden="true" outlineLevel="0" max="5251" min="5168" style="0" width="11.53"/>
    <col collapsed="false" customWidth="true" hidden="false" outlineLevel="0" max="5252" min="5252" style="0" width="12.15"/>
    <col collapsed="false" customWidth="true" hidden="false" outlineLevel="0" max="5253" min="5253" style="0" width="8.57"/>
    <col collapsed="false" customWidth="true" hidden="false" outlineLevel="0" max="5254" min="5254" style="0" width="7.57"/>
    <col collapsed="false" customWidth="true" hidden="false" outlineLevel="0" max="5255" min="5255" style="0" width="8.71"/>
    <col collapsed="false" customWidth="true" hidden="false" outlineLevel="0" max="5256" min="5256" style="0" width="10.57"/>
    <col collapsed="false" customWidth="false" hidden="true" outlineLevel="0" max="5271" min="5257" style="0" width="11.53"/>
    <col collapsed="false" customWidth="true" hidden="false" outlineLevel="0" max="5272" min="5272" style="0" width="12.15"/>
    <col collapsed="false" customWidth="true" hidden="false" outlineLevel="0" max="5273" min="5273" style="0" width="8.29"/>
    <col collapsed="false" customWidth="true" hidden="false" outlineLevel="0" max="5274" min="5274" style="0" width="7.86"/>
    <col collapsed="false" customWidth="true" hidden="false" outlineLevel="0" max="5276" min="5275" style="0" width="8.68"/>
    <col collapsed="false" customWidth="false" hidden="true" outlineLevel="0" max="5291" min="5277" style="0" width="11.53"/>
    <col collapsed="false" customWidth="true" hidden="false" outlineLevel="0" max="5292" min="5292" style="0" width="12.15"/>
    <col collapsed="false" customWidth="true" hidden="false" outlineLevel="0" max="5293" min="5293" style="0" width="7.29"/>
    <col collapsed="false" customWidth="true" hidden="false" outlineLevel="0" max="5294" min="5294" style="0" width="7.42"/>
    <col collapsed="false" customWidth="true" hidden="false" outlineLevel="0" max="5296" min="5295" style="0" width="8.68"/>
    <col collapsed="false" customWidth="false" hidden="true" outlineLevel="0" max="5371" min="5297" style="0" width="11.53"/>
    <col collapsed="false" customWidth="true" hidden="false" outlineLevel="0" max="5372" min="5372" style="0" width="12.15"/>
    <col collapsed="false" customWidth="true" hidden="false" outlineLevel="0" max="5373" min="5373" style="0" width="6.85"/>
    <col collapsed="false" customWidth="true" hidden="false" outlineLevel="0" max="5374" min="5374" style="0" width="7.29"/>
    <col collapsed="false" customWidth="true" hidden="false" outlineLevel="0" max="5376" min="5375" style="0" width="8.68"/>
    <col collapsed="false" customWidth="true" hidden="false" outlineLevel="0" max="5377" min="5377" style="0" width="12.15"/>
    <col collapsed="false" customWidth="true" hidden="false" outlineLevel="0" max="5378" min="5378" style="0" width="7.71"/>
    <col collapsed="false" customWidth="true" hidden="false" outlineLevel="0" max="5379" min="5379" style="0" width="7.42"/>
    <col collapsed="false" customWidth="true" hidden="false" outlineLevel="0" max="5381" min="5380" style="0" width="8.68"/>
    <col collapsed="false" customWidth="true" hidden="false" outlineLevel="0" max="5382" min="5382" style="0" width="12.15"/>
    <col collapsed="false" customWidth="true" hidden="false" outlineLevel="0" max="5384" min="5383" style="0" width="6.85"/>
    <col collapsed="false" customWidth="true" hidden="false" outlineLevel="0" max="5418" min="5385" style="0" width="8.68"/>
    <col collapsed="false" customWidth="false" hidden="true" outlineLevel="0" max="5421" min="5419" style="0" width="11.53"/>
    <col collapsed="false" customWidth="true" hidden="false" outlineLevel="0" max="5422" min="5422" style="0" width="6.29"/>
    <col collapsed="false" customWidth="true" hidden="false" outlineLevel="0" max="5423" min="5423" style="0" width="39.29"/>
    <col collapsed="false" customWidth="false" hidden="true" outlineLevel="0" max="5507" min="5424" style="0" width="11.53"/>
    <col collapsed="false" customWidth="true" hidden="false" outlineLevel="0" max="5508" min="5508" style="0" width="12.15"/>
    <col collapsed="false" customWidth="true" hidden="false" outlineLevel="0" max="5509" min="5509" style="0" width="8.57"/>
    <col collapsed="false" customWidth="true" hidden="false" outlineLevel="0" max="5510" min="5510" style="0" width="7.57"/>
    <col collapsed="false" customWidth="true" hidden="false" outlineLevel="0" max="5511" min="5511" style="0" width="8.71"/>
    <col collapsed="false" customWidth="true" hidden="false" outlineLevel="0" max="5512" min="5512" style="0" width="10.57"/>
    <col collapsed="false" customWidth="false" hidden="true" outlineLevel="0" max="5527" min="5513" style="0" width="11.53"/>
    <col collapsed="false" customWidth="true" hidden="false" outlineLevel="0" max="5528" min="5528" style="0" width="12.15"/>
    <col collapsed="false" customWidth="true" hidden="false" outlineLevel="0" max="5529" min="5529" style="0" width="8.29"/>
    <col collapsed="false" customWidth="true" hidden="false" outlineLevel="0" max="5530" min="5530" style="0" width="7.86"/>
    <col collapsed="false" customWidth="true" hidden="false" outlineLevel="0" max="5532" min="5531" style="0" width="8.68"/>
    <col collapsed="false" customWidth="false" hidden="true" outlineLevel="0" max="5547" min="5533" style="0" width="11.53"/>
    <col collapsed="false" customWidth="true" hidden="false" outlineLevel="0" max="5548" min="5548" style="0" width="12.15"/>
    <col collapsed="false" customWidth="true" hidden="false" outlineLevel="0" max="5549" min="5549" style="0" width="7.29"/>
    <col collapsed="false" customWidth="true" hidden="false" outlineLevel="0" max="5550" min="5550" style="0" width="7.42"/>
    <col collapsed="false" customWidth="true" hidden="false" outlineLevel="0" max="5552" min="5551" style="0" width="8.68"/>
    <col collapsed="false" customWidth="false" hidden="true" outlineLevel="0" max="5627" min="5553" style="0" width="11.53"/>
    <col collapsed="false" customWidth="true" hidden="false" outlineLevel="0" max="5628" min="5628" style="0" width="12.15"/>
    <col collapsed="false" customWidth="true" hidden="false" outlineLevel="0" max="5629" min="5629" style="0" width="6.85"/>
    <col collapsed="false" customWidth="true" hidden="false" outlineLevel="0" max="5630" min="5630" style="0" width="7.29"/>
    <col collapsed="false" customWidth="true" hidden="false" outlineLevel="0" max="5632" min="5631" style="0" width="8.68"/>
    <col collapsed="false" customWidth="true" hidden="false" outlineLevel="0" max="5633" min="5633" style="0" width="12.15"/>
    <col collapsed="false" customWidth="true" hidden="false" outlineLevel="0" max="5634" min="5634" style="0" width="7.71"/>
    <col collapsed="false" customWidth="true" hidden="false" outlineLevel="0" max="5635" min="5635" style="0" width="7.42"/>
    <col collapsed="false" customWidth="true" hidden="false" outlineLevel="0" max="5637" min="5636" style="0" width="8.68"/>
    <col collapsed="false" customWidth="true" hidden="false" outlineLevel="0" max="5638" min="5638" style="0" width="12.15"/>
    <col collapsed="false" customWidth="true" hidden="false" outlineLevel="0" max="5640" min="5639" style="0" width="6.85"/>
    <col collapsed="false" customWidth="true" hidden="false" outlineLevel="0" max="5674" min="5641" style="0" width="8.68"/>
    <col collapsed="false" customWidth="false" hidden="true" outlineLevel="0" max="5677" min="5675" style="0" width="11.53"/>
    <col collapsed="false" customWidth="true" hidden="false" outlineLevel="0" max="5678" min="5678" style="0" width="6.29"/>
    <col collapsed="false" customWidth="true" hidden="false" outlineLevel="0" max="5679" min="5679" style="0" width="39.29"/>
    <col collapsed="false" customWidth="false" hidden="true" outlineLevel="0" max="5763" min="5680" style="0" width="11.53"/>
    <col collapsed="false" customWidth="true" hidden="false" outlineLevel="0" max="5764" min="5764" style="0" width="12.15"/>
    <col collapsed="false" customWidth="true" hidden="false" outlineLevel="0" max="5765" min="5765" style="0" width="8.57"/>
    <col collapsed="false" customWidth="true" hidden="false" outlineLevel="0" max="5766" min="5766" style="0" width="7.57"/>
    <col collapsed="false" customWidth="true" hidden="false" outlineLevel="0" max="5767" min="5767" style="0" width="8.71"/>
    <col collapsed="false" customWidth="true" hidden="false" outlineLevel="0" max="5768" min="5768" style="0" width="10.57"/>
    <col collapsed="false" customWidth="false" hidden="true" outlineLevel="0" max="5783" min="5769" style="0" width="11.53"/>
    <col collapsed="false" customWidth="true" hidden="false" outlineLevel="0" max="5784" min="5784" style="0" width="12.15"/>
    <col collapsed="false" customWidth="true" hidden="false" outlineLevel="0" max="5785" min="5785" style="0" width="8.29"/>
    <col collapsed="false" customWidth="true" hidden="false" outlineLevel="0" max="5786" min="5786" style="0" width="7.86"/>
    <col collapsed="false" customWidth="true" hidden="false" outlineLevel="0" max="5788" min="5787" style="0" width="8.68"/>
    <col collapsed="false" customWidth="false" hidden="true" outlineLevel="0" max="5803" min="5789" style="0" width="11.53"/>
    <col collapsed="false" customWidth="true" hidden="false" outlineLevel="0" max="5804" min="5804" style="0" width="12.15"/>
    <col collapsed="false" customWidth="true" hidden="false" outlineLevel="0" max="5805" min="5805" style="0" width="7.29"/>
    <col collapsed="false" customWidth="true" hidden="false" outlineLevel="0" max="5806" min="5806" style="0" width="7.42"/>
    <col collapsed="false" customWidth="true" hidden="false" outlineLevel="0" max="5808" min="5807" style="0" width="8.68"/>
    <col collapsed="false" customWidth="false" hidden="true" outlineLevel="0" max="5883" min="5809" style="0" width="11.53"/>
    <col collapsed="false" customWidth="true" hidden="false" outlineLevel="0" max="5884" min="5884" style="0" width="12.15"/>
    <col collapsed="false" customWidth="true" hidden="false" outlineLevel="0" max="5885" min="5885" style="0" width="6.85"/>
    <col collapsed="false" customWidth="true" hidden="false" outlineLevel="0" max="5886" min="5886" style="0" width="7.29"/>
    <col collapsed="false" customWidth="true" hidden="false" outlineLevel="0" max="5888" min="5887" style="0" width="8.68"/>
    <col collapsed="false" customWidth="true" hidden="false" outlineLevel="0" max="5889" min="5889" style="0" width="12.15"/>
    <col collapsed="false" customWidth="true" hidden="false" outlineLevel="0" max="5890" min="5890" style="0" width="7.71"/>
    <col collapsed="false" customWidth="true" hidden="false" outlineLevel="0" max="5891" min="5891" style="0" width="7.42"/>
    <col collapsed="false" customWidth="true" hidden="false" outlineLevel="0" max="5893" min="5892" style="0" width="8.68"/>
    <col collapsed="false" customWidth="true" hidden="false" outlineLevel="0" max="5894" min="5894" style="0" width="12.15"/>
    <col collapsed="false" customWidth="true" hidden="false" outlineLevel="0" max="5896" min="5895" style="0" width="6.85"/>
    <col collapsed="false" customWidth="true" hidden="false" outlineLevel="0" max="5930" min="5897" style="0" width="8.68"/>
    <col collapsed="false" customWidth="false" hidden="true" outlineLevel="0" max="5933" min="5931" style="0" width="11.53"/>
    <col collapsed="false" customWidth="true" hidden="false" outlineLevel="0" max="5934" min="5934" style="0" width="6.29"/>
    <col collapsed="false" customWidth="true" hidden="false" outlineLevel="0" max="5935" min="5935" style="0" width="39.29"/>
    <col collapsed="false" customWidth="false" hidden="true" outlineLevel="0" max="6019" min="5936" style="0" width="11.53"/>
    <col collapsed="false" customWidth="true" hidden="false" outlineLevel="0" max="6020" min="6020" style="0" width="12.15"/>
    <col collapsed="false" customWidth="true" hidden="false" outlineLevel="0" max="6021" min="6021" style="0" width="8.57"/>
    <col collapsed="false" customWidth="true" hidden="false" outlineLevel="0" max="6022" min="6022" style="0" width="7.57"/>
    <col collapsed="false" customWidth="true" hidden="false" outlineLevel="0" max="6023" min="6023" style="0" width="8.71"/>
    <col collapsed="false" customWidth="true" hidden="false" outlineLevel="0" max="6024" min="6024" style="0" width="10.57"/>
    <col collapsed="false" customWidth="false" hidden="true" outlineLevel="0" max="6039" min="6025" style="0" width="11.53"/>
    <col collapsed="false" customWidth="true" hidden="false" outlineLevel="0" max="6040" min="6040" style="0" width="12.15"/>
    <col collapsed="false" customWidth="true" hidden="false" outlineLevel="0" max="6041" min="6041" style="0" width="8.29"/>
    <col collapsed="false" customWidth="true" hidden="false" outlineLevel="0" max="6042" min="6042" style="0" width="7.86"/>
    <col collapsed="false" customWidth="true" hidden="false" outlineLevel="0" max="6044" min="6043" style="0" width="8.68"/>
    <col collapsed="false" customWidth="false" hidden="true" outlineLevel="0" max="6059" min="6045" style="0" width="11.53"/>
    <col collapsed="false" customWidth="true" hidden="false" outlineLevel="0" max="6060" min="6060" style="0" width="12.15"/>
    <col collapsed="false" customWidth="true" hidden="false" outlineLevel="0" max="6061" min="6061" style="0" width="7.29"/>
    <col collapsed="false" customWidth="true" hidden="false" outlineLevel="0" max="6062" min="6062" style="0" width="7.42"/>
    <col collapsed="false" customWidth="true" hidden="false" outlineLevel="0" max="6064" min="6063" style="0" width="8.68"/>
    <col collapsed="false" customWidth="false" hidden="true" outlineLevel="0" max="6139" min="6065" style="0" width="11.53"/>
    <col collapsed="false" customWidth="true" hidden="false" outlineLevel="0" max="6140" min="6140" style="0" width="12.15"/>
    <col collapsed="false" customWidth="true" hidden="false" outlineLevel="0" max="6141" min="6141" style="0" width="6.85"/>
    <col collapsed="false" customWidth="true" hidden="false" outlineLevel="0" max="6142" min="6142" style="0" width="7.29"/>
    <col collapsed="false" customWidth="true" hidden="false" outlineLevel="0" max="6144" min="6143" style="0" width="8.68"/>
    <col collapsed="false" customWidth="true" hidden="false" outlineLevel="0" max="6145" min="6145" style="0" width="12.15"/>
    <col collapsed="false" customWidth="true" hidden="false" outlineLevel="0" max="6146" min="6146" style="0" width="7.71"/>
    <col collapsed="false" customWidth="true" hidden="false" outlineLevel="0" max="6147" min="6147" style="0" width="7.42"/>
    <col collapsed="false" customWidth="true" hidden="false" outlineLevel="0" max="6149" min="6148" style="0" width="8.68"/>
    <col collapsed="false" customWidth="true" hidden="false" outlineLevel="0" max="6150" min="6150" style="0" width="12.15"/>
    <col collapsed="false" customWidth="true" hidden="false" outlineLevel="0" max="6152" min="6151" style="0" width="6.85"/>
    <col collapsed="false" customWidth="true" hidden="false" outlineLevel="0" max="6186" min="6153" style="0" width="8.68"/>
    <col collapsed="false" customWidth="false" hidden="true" outlineLevel="0" max="6189" min="6187" style="0" width="11.53"/>
    <col collapsed="false" customWidth="true" hidden="false" outlineLevel="0" max="6190" min="6190" style="0" width="6.29"/>
    <col collapsed="false" customWidth="true" hidden="false" outlineLevel="0" max="6191" min="6191" style="0" width="39.29"/>
    <col collapsed="false" customWidth="false" hidden="true" outlineLevel="0" max="6275" min="6192" style="0" width="11.53"/>
    <col collapsed="false" customWidth="true" hidden="false" outlineLevel="0" max="6276" min="6276" style="0" width="12.15"/>
    <col collapsed="false" customWidth="true" hidden="false" outlineLevel="0" max="6277" min="6277" style="0" width="8.57"/>
    <col collapsed="false" customWidth="true" hidden="false" outlineLevel="0" max="6278" min="6278" style="0" width="7.57"/>
    <col collapsed="false" customWidth="true" hidden="false" outlineLevel="0" max="6279" min="6279" style="0" width="8.71"/>
    <col collapsed="false" customWidth="true" hidden="false" outlineLevel="0" max="6280" min="6280" style="0" width="10.57"/>
    <col collapsed="false" customWidth="false" hidden="true" outlineLevel="0" max="6295" min="6281" style="0" width="11.53"/>
    <col collapsed="false" customWidth="true" hidden="false" outlineLevel="0" max="6296" min="6296" style="0" width="12.15"/>
    <col collapsed="false" customWidth="true" hidden="false" outlineLevel="0" max="6297" min="6297" style="0" width="8.29"/>
    <col collapsed="false" customWidth="true" hidden="false" outlineLevel="0" max="6298" min="6298" style="0" width="7.86"/>
    <col collapsed="false" customWidth="true" hidden="false" outlineLevel="0" max="6300" min="6299" style="0" width="8.68"/>
    <col collapsed="false" customWidth="false" hidden="true" outlineLevel="0" max="6315" min="6301" style="0" width="11.53"/>
    <col collapsed="false" customWidth="true" hidden="false" outlineLevel="0" max="6316" min="6316" style="0" width="12.15"/>
    <col collapsed="false" customWidth="true" hidden="false" outlineLevel="0" max="6317" min="6317" style="0" width="7.29"/>
    <col collapsed="false" customWidth="true" hidden="false" outlineLevel="0" max="6318" min="6318" style="0" width="7.42"/>
    <col collapsed="false" customWidth="true" hidden="false" outlineLevel="0" max="6320" min="6319" style="0" width="8.68"/>
    <col collapsed="false" customWidth="false" hidden="true" outlineLevel="0" max="6395" min="6321" style="0" width="11.53"/>
    <col collapsed="false" customWidth="true" hidden="false" outlineLevel="0" max="6396" min="6396" style="0" width="12.15"/>
    <col collapsed="false" customWidth="true" hidden="false" outlineLevel="0" max="6397" min="6397" style="0" width="6.85"/>
    <col collapsed="false" customWidth="true" hidden="false" outlineLevel="0" max="6398" min="6398" style="0" width="7.29"/>
    <col collapsed="false" customWidth="true" hidden="false" outlineLevel="0" max="6400" min="6399" style="0" width="8.68"/>
    <col collapsed="false" customWidth="true" hidden="false" outlineLevel="0" max="6401" min="6401" style="0" width="12.15"/>
    <col collapsed="false" customWidth="true" hidden="false" outlineLevel="0" max="6402" min="6402" style="0" width="7.71"/>
    <col collapsed="false" customWidth="true" hidden="false" outlineLevel="0" max="6403" min="6403" style="0" width="7.42"/>
    <col collapsed="false" customWidth="true" hidden="false" outlineLevel="0" max="6405" min="6404" style="0" width="8.68"/>
    <col collapsed="false" customWidth="true" hidden="false" outlineLevel="0" max="6406" min="6406" style="0" width="12.15"/>
    <col collapsed="false" customWidth="true" hidden="false" outlineLevel="0" max="6408" min="6407" style="0" width="6.85"/>
    <col collapsed="false" customWidth="true" hidden="false" outlineLevel="0" max="6442" min="6409" style="0" width="8.68"/>
    <col collapsed="false" customWidth="false" hidden="true" outlineLevel="0" max="6445" min="6443" style="0" width="11.53"/>
    <col collapsed="false" customWidth="true" hidden="false" outlineLevel="0" max="6446" min="6446" style="0" width="6.29"/>
    <col collapsed="false" customWidth="true" hidden="false" outlineLevel="0" max="6447" min="6447" style="0" width="39.29"/>
    <col collapsed="false" customWidth="false" hidden="true" outlineLevel="0" max="6531" min="6448" style="0" width="11.53"/>
    <col collapsed="false" customWidth="true" hidden="false" outlineLevel="0" max="6532" min="6532" style="0" width="12.15"/>
    <col collapsed="false" customWidth="true" hidden="false" outlineLevel="0" max="6533" min="6533" style="0" width="8.57"/>
    <col collapsed="false" customWidth="true" hidden="false" outlineLevel="0" max="6534" min="6534" style="0" width="7.57"/>
    <col collapsed="false" customWidth="true" hidden="false" outlineLevel="0" max="6535" min="6535" style="0" width="8.71"/>
    <col collapsed="false" customWidth="true" hidden="false" outlineLevel="0" max="6536" min="6536" style="0" width="10.57"/>
    <col collapsed="false" customWidth="false" hidden="true" outlineLevel="0" max="6551" min="6537" style="0" width="11.53"/>
    <col collapsed="false" customWidth="true" hidden="false" outlineLevel="0" max="6552" min="6552" style="0" width="12.15"/>
    <col collapsed="false" customWidth="true" hidden="false" outlineLevel="0" max="6553" min="6553" style="0" width="8.29"/>
    <col collapsed="false" customWidth="true" hidden="false" outlineLevel="0" max="6554" min="6554" style="0" width="7.86"/>
    <col collapsed="false" customWidth="true" hidden="false" outlineLevel="0" max="6556" min="6555" style="0" width="8.68"/>
    <col collapsed="false" customWidth="false" hidden="true" outlineLevel="0" max="6571" min="6557" style="0" width="11.53"/>
    <col collapsed="false" customWidth="true" hidden="false" outlineLevel="0" max="6572" min="6572" style="0" width="12.15"/>
    <col collapsed="false" customWidth="true" hidden="false" outlineLevel="0" max="6573" min="6573" style="0" width="7.29"/>
    <col collapsed="false" customWidth="true" hidden="false" outlineLevel="0" max="6574" min="6574" style="0" width="7.42"/>
    <col collapsed="false" customWidth="true" hidden="false" outlineLevel="0" max="6576" min="6575" style="0" width="8.68"/>
    <col collapsed="false" customWidth="false" hidden="true" outlineLevel="0" max="6651" min="6577" style="0" width="11.53"/>
    <col collapsed="false" customWidth="true" hidden="false" outlineLevel="0" max="6652" min="6652" style="0" width="12.15"/>
    <col collapsed="false" customWidth="true" hidden="false" outlineLevel="0" max="6653" min="6653" style="0" width="6.85"/>
    <col collapsed="false" customWidth="true" hidden="false" outlineLevel="0" max="6654" min="6654" style="0" width="7.29"/>
    <col collapsed="false" customWidth="true" hidden="false" outlineLevel="0" max="6656" min="6655" style="0" width="8.68"/>
    <col collapsed="false" customWidth="true" hidden="false" outlineLevel="0" max="6657" min="6657" style="0" width="12.15"/>
    <col collapsed="false" customWidth="true" hidden="false" outlineLevel="0" max="6658" min="6658" style="0" width="7.71"/>
    <col collapsed="false" customWidth="true" hidden="false" outlineLevel="0" max="6659" min="6659" style="0" width="7.42"/>
    <col collapsed="false" customWidth="true" hidden="false" outlineLevel="0" max="6661" min="6660" style="0" width="8.68"/>
    <col collapsed="false" customWidth="true" hidden="false" outlineLevel="0" max="6662" min="6662" style="0" width="12.15"/>
    <col collapsed="false" customWidth="true" hidden="false" outlineLevel="0" max="6664" min="6663" style="0" width="6.85"/>
    <col collapsed="false" customWidth="true" hidden="false" outlineLevel="0" max="6698" min="6665" style="0" width="8.68"/>
    <col collapsed="false" customWidth="false" hidden="true" outlineLevel="0" max="6701" min="6699" style="0" width="11.53"/>
    <col collapsed="false" customWidth="true" hidden="false" outlineLevel="0" max="6702" min="6702" style="0" width="6.29"/>
    <col collapsed="false" customWidth="true" hidden="false" outlineLevel="0" max="6703" min="6703" style="0" width="39.29"/>
    <col collapsed="false" customWidth="false" hidden="true" outlineLevel="0" max="6787" min="6704" style="0" width="11.53"/>
    <col collapsed="false" customWidth="true" hidden="false" outlineLevel="0" max="6788" min="6788" style="0" width="12.15"/>
    <col collapsed="false" customWidth="true" hidden="false" outlineLevel="0" max="6789" min="6789" style="0" width="8.57"/>
    <col collapsed="false" customWidth="true" hidden="false" outlineLevel="0" max="6790" min="6790" style="0" width="7.57"/>
    <col collapsed="false" customWidth="true" hidden="false" outlineLevel="0" max="6791" min="6791" style="0" width="8.71"/>
    <col collapsed="false" customWidth="true" hidden="false" outlineLevel="0" max="6792" min="6792" style="0" width="10.57"/>
    <col collapsed="false" customWidth="false" hidden="true" outlineLevel="0" max="6807" min="6793" style="0" width="11.53"/>
    <col collapsed="false" customWidth="true" hidden="false" outlineLevel="0" max="6808" min="6808" style="0" width="12.15"/>
    <col collapsed="false" customWidth="true" hidden="false" outlineLevel="0" max="6809" min="6809" style="0" width="8.29"/>
    <col collapsed="false" customWidth="true" hidden="false" outlineLevel="0" max="6810" min="6810" style="0" width="7.86"/>
    <col collapsed="false" customWidth="true" hidden="false" outlineLevel="0" max="6812" min="6811" style="0" width="8.68"/>
    <col collapsed="false" customWidth="false" hidden="true" outlineLevel="0" max="6827" min="6813" style="0" width="11.53"/>
    <col collapsed="false" customWidth="true" hidden="false" outlineLevel="0" max="6828" min="6828" style="0" width="12.15"/>
    <col collapsed="false" customWidth="true" hidden="false" outlineLevel="0" max="6829" min="6829" style="0" width="7.29"/>
    <col collapsed="false" customWidth="true" hidden="false" outlineLevel="0" max="6830" min="6830" style="0" width="7.42"/>
    <col collapsed="false" customWidth="true" hidden="false" outlineLevel="0" max="6832" min="6831" style="0" width="8.68"/>
    <col collapsed="false" customWidth="false" hidden="true" outlineLevel="0" max="6907" min="6833" style="0" width="11.53"/>
    <col collapsed="false" customWidth="true" hidden="false" outlineLevel="0" max="6908" min="6908" style="0" width="12.15"/>
    <col collapsed="false" customWidth="true" hidden="false" outlineLevel="0" max="6909" min="6909" style="0" width="6.85"/>
    <col collapsed="false" customWidth="true" hidden="false" outlineLevel="0" max="6910" min="6910" style="0" width="7.29"/>
    <col collapsed="false" customWidth="true" hidden="false" outlineLevel="0" max="6912" min="6911" style="0" width="8.68"/>
    <col collapsed="false" customWidth="true" hidden="false" outlineLevel="0" max="6913" min="6913" style="0" width="12.15"/>
    <col collapsed="false" customWidth="true" hidden="false" outlineLevel="0" max="6914" min="6914" style="0" width="7.71"/>
    <col collapsed="false" customWidth="true" hidden="false" outlineLevel="0" max="6915" min="6915" style="0" width="7.42"/>
    <col collapsed="false" customWidth="true" hidden="false" outlineLevel="0" max="6917" min="6916" style="0" width="8.68"/>
    <col collapsed="false" customWidth="true" hidden="false" outlineLevel="0" max="6918" min="6918" style="0" width="12.15"/>
    <col collapsed="false" customWidth="true" hidden="false" outlineLevel="0" max="6920" min="6919" style="0" width="6.85"/>
    <col collapsed="false" customWidth="true" hidden="false" outlineLevel="0" max="6954" min="6921" style="0" width="8.68"/>
    <col collapsed="false" customWidth="false" hidden="true" outlineLevel="0" max="6957" min="6955" style="0" width="11.53"/>
    <col collapsed="false" customWidth="true" hidden="false" outlineLevel="0" max="6958" min="6958" style="0" width="6.29"/>
    <col collapsed="false" customWidth="true" hidden="false" outlineLevel="0" max="6959" min="6959" style="0" width="39.29"/>
    <col collapsed="false" customWidth="false" hidden="true" outlineLevel="0" max="7043" min="6960" style="0" width="11.53"/>
    <col collapsed="false" customWidth="true" hidden="false" outlineLevel="0" max="7044" min="7044" style="0" width="12.15"/>
    <col collapsed="false" customWidth="true" hidden="false" outlineLevel="0" max="7045" min="7045" style="0" width="8.57"/>
    <col collapsed="false" customWidth="true" hidden="false" outlineLevel="0" max="7046" min="7046" style="0" width="7.57"/>
    <col collapsed="false" customWidth="true" hidden="false" outlineLevel="0" max="7047" min="7047" style="0" width="8.71"/>
    <col collapsed="false" customWidth="true" hidden="false" outlineLevel="0" max="7048" min="7048" style="0" width="10.57"/>
    <col collapsed="false" customWidth="false" hidden="true" outlineLevel="0" max="7063" min="7049" style="0" width="11.53"/>
    <col collapsed="false" customWidth="true" hidden="false" outlineLevel="0" max="7064" min="7064" style="0" width="12.15"/>
    <col collapsed="false" customWidth="true" hidden="false" outlineLevel="0" max="7065" min="7065" style="0" width="8.29"/>
    <col collapsed="false" customWidth="true" hidden="false" outlineLevel="0" max="7066" min="7066" style="0" width="7.86"/>
    <col collapsed="false" customWidth="true" hidden="false" outlineLevel="0" max="7068" min="7067" style="0" width="8.68"/>
    <col collapsed="false" customWidth="false" hidden="true" outlineLevel="0" max="7083" min="7069" style="0" width="11.53"/>
    <col collapsed="false" customWidth="true" hidden="false" outlineLevel="0" max="7084" min="7084" style="0" width="12.15"/>
    <col collapsed="false" customWidth="true" hidden="false" outlineLevel="0" max="7085" min="7085" style="0" width="7.29"/>
    <col collapsed="false" customWidth="true" hidden="false" outlineLevel="0" max="7086" min="7086" style="0" width="7.42"/>
    <col collapsed="false" customWidth="true" hidden="false" outlineLevel="0" max="7088" min="7087" style="0" width="8.68"/>
    <col collapsed="false" customWidth="false" hidden="true" outlineLevel="0" max="7163" min="7089" style="0" width="11.53"/>
    <col collapsed="false" customWidth="true" hidden="false" outlineLevel="0" max="7164" min="7164" style="0" width="12.15"/>
    <col collapsed="false" customWidth="true" hidden="false" outlineLevel="0" max="7165" min="7165" style="0" width="6.85"/>
    <col collapsed="false" customWidth="true" hidden="false" outlineLevel="0" max="7166" min="7166" style="0" width="7.29"/>
    <col collapsed="false" customWidth="true" hidden="false" outlineLevel="0" max="7168" min="7167" style="0" width="8.68"/>
    <col collapsed="false" customWidth="true" hidden="false" outlineLevel="0" max="7169" min="7169" style="0" width="12.15"/>
    <col collapsed="false" customWidth="true" hidden="false" outlineLevel="0" max="7170" min="7170" style="0" width="7.71"/>
    <col collapsed="false" customWidth="true" hidden="false" outlineLevel="0" max="7171" min="7171" style="0" width="7.42"/>
    <col collapsed="false" customWidth="true" hidden="false" outlineLevel="0" max="7173" min="7172" style="0" width="8.68"/>
    <col collapsed="false" customWidth="true" hidden="false" outlineLevel="0" max="7174" min="7174" style="0" width="12.15"/>
    <col collapsed="false" customWidth="true" hidden="false" outlineLevel="0" max="7176" min="7175" style="0" width="6.85"/>
    <col collapsed="false" customWidth="true" hidden="false" outlineLevel="0" max="7210" min="7177" style="0" width="8.68"/>
    <col collapsed="false" customWidth="false" hidden="true" outlineLevel="0" max="7213" min="7211" style="0" width="11.53"/>
    <col collapsed="false" customWidth="true" hidden="false" outlineLevel="0" max="7214" min="7214" style="0" width="6.29"/>
    <col collapsed="false" customWidth="true" hidden="false" outlineLevel="0" max="7215" min="7215" style="0" width="39.29"/>
    <col collapsed="false" customWidth="false" hidden="true" outlineLevel="0" max="7299" min="7216" style="0" width="11.53"/>
    <col collapsed="false" customWidth="true" hidden="false" outlineLevel="0" max="7300" min="7300" style="0" width="12.15"/>
    <col collapsed="false" customWidth="true" hidden="false" outlineLevel="0" max="7301" min="7301" style="0" width="8.57"/>
    <col collapsed="false" customWidth="true" hidden="false" outlineLevel="0" max="7302" min="7302" style="0" width="7.57"/>
    <col collapsed="false" customWidth="true" hidden="false" outlineLevel="0" max="7303" min="7303" style="0" width="8.71"/>
    <col collapsed="false" customWidth="true" hidden="false" outlineLevel="0" max="7304" min="7304" style="0" width="10.57"/>
    <col collapsed="false" customWidth="false" hidden="true" outlineLevel="0" max="7319" min="7305" style="0" width="11.53"/>
    <col collapsed="false" customWidth="true" hidden="false" outlineLevel="0" max="7320" min="7320" style="0" width="12.15"/>
    <col collapsed="false" customWidth="true" hidden="false" outlineLevel="0" max="7321" min="7321" style="0" width="8.29"/>
    <col collapsed="false" customWidth="true" hidden="false" outlineLevel="0" max="7322" min="7322" style="0" width="7.86"/>
    <col collapsed="false" customWidth="true" hidden="false" outlineLevel="0" max="7324" min="7323" style="0" width="8.68"/>
    <col collapsed="false" customWidth="false" hidden="true" outlineLevel="0" max="7339" min="7325" style="0" width="11.53"/>
    <col collapsed="false" customWidth="true" hidden="false" outlineLevel="0" max="7340" min="7340" style="0" width="12.15"/>
    <col collapsed="false" customWidth="true" hidden="false" outlineLevel="0" max="7341" min="7341" style="0" width="7.29"/>
    <col collapsed="false" customWidth="true" hidden="false" outlineLevel="0" max="7342" min="7342" style="0" width="7.42"/>
    <col collapsed="false" customWidth="true" hidden="false" outlineLevel="0" max="7344" min="7343" style="0" width="8.68"/>
    <col collapsed="false" customWidth="false" hidden="true" outlineLevel="0" max="7419" min="7345" style="0" width="11.53"/>
    <col collapsed="false" customWidth="true" hidden="false" outlineLevel="0" max="7420" min="7420" style="0" width="12.15"/>
    <col collapsed="false" customWidth="true" hidden="false" outlineLevel="0" max="7421" min="7421" style="0" width="6.85"/>
    <col collapsed="false" customWidth="true" hidden="false" outlineLevel="0" max="7422" min="7422" style="0" width="7.29"/>
    <col collapsed="false" customWidth="true" hidden="false" outlineLevel="0" max="7424" min="7423" style="0" width="8.68"/>
    <col collapsed="false" customWidth="true" hidden="false" outlineLevel="0" max="7425" min="7425" style="0" width="12.15"/>
    <col collapsed="false" customWidth="true" hidden="false" outlineLevel="0" max="7426" min="7426" style="0" width="7.71"/>
    <col collapsed="false" customWidth="true" hidden="false" outlineLevel="0" max="7427" min="7427" style="0" width="7.42"/>
    <col collapsed="false" customWidth="true" hidden="false" outlineLevel="0" max="7429" min="7428" style="0" width="8.68"/>
    <col collapsed="false" customWidth="true" hidden="false" outlineLevel="0" max="7430" min="7430" style="0" width="12.15"/>
    <col collapsed="false" customWidth="true" hidden="false" outlineLevel="0" max="7432" min="7431" style="0" width="6.85"/>
    <col collapsed="false" customWidth="true" hidden="false" outlineLevel="0" max="7466" min="7433" style="0" width="8.68"/>
    <col collapsed="false" customWidth="false" hidden="true" outlineLevel="0" max="7469" min="7467" style="0" width="11.53"/>
    <col collapsed="false" customWidth="true" hidden="false" outlineLevel="0" max="7470" min="7470" style="0" width="6.29"/>
    <col collapsed="false" customWidth="true" hidden="false" outlineLevel="0" max="7471" min="7471" style="0" width="39.29"/>
    <col collapsed="false" customWidth="false" hidden="true" outlineLevel="0" max="7555" min="7472" style="0" width="11.53"/>
    <col collapsed="false" customWidth="true" hidden="false" outlineLevel="0" max="7556" min="7556" style="0" width="12.15"/>
    <col collapsed="false" customWidth="true" hidden="false" outlineLevel="0" max="7557" min="7557" style="0" width="8.57"/>
    <col collapsed="false" customWidth="true" hidden="false" outlineLevel="0" max="7558" min="7558" style="0" width="7.57"/>
    <col collapsed="false" customWidth="true" hidden="false" outlineLevel="0" max="7559" min="7559" style="0" width="8.71"/>
    <col collapsed="false" customWidth="true" hidden="false" outlineLevel="0" max="7560" min="7560" style="0" width="10.57"/>
    <col collapsed="false" customWidth="false" hidden="true" outlineLevel="0" max="7575" min="7561" style="0" width="11.53"/>
    <col collapsed="false" customWidth="true" hidden="false" outlineLevel="0" max="7576" min="7576" style="0" width="12.15"/>
    <col collapsed="false" customWidth="true" hidden="false" outlineLevel="0" max="7577" min="7577" style="0" width="8.29"/>
    <col collapsed="false" customWidth="true" hidden="false" outlineLevel="0" max="7578" min="7578" style="0" width="7.86"/>
    <col collapsed="false" customWidth="true" hidden="false" outlineLevel="0" max="7580" min="7579" style="0" width="8.68"/>
    <col collapsed="false" customWidth="false" hidden="true" outlineLevel="0" max="7595" min="7581" style="0" width="11.53"/>
    <col collapsed="false" customWidth="true" hidden="false" outlineLevel="0" max="7596" min="7596" style="0" width="12.15"/>
    <col collapsed="false" customWidth="true" hidden="false" outlineLevel="0" max="7597" min="7597" style="0" width="7.29"/>
    <col collapsed="false" customWidth="true" hidden="false" outlineLevel="0" max="7598" min="7598" style="0" width="7.42"/>
    <col collapsed="false" customWidth="true" hidden="false" outlineLevel="0" max="7600" min="7599" style="0" width="8.68"/>
    <col collapsed="false" customWidth="false" hidden="true" outlineLevel="0" max="7675" min="7601" style="0" width="11.53"/>
    <col collapsed="false" customWidth="true" hidden="false" outlineLevel="0" max="7676" min="7676" style="0" width="12.15"/>
    <col collapsed="false" customWidth="true" hidden="false" outlineLevel="0" max="7677" min="7677" style="0" width="6.85"/>
    <col collapsed="false" customWidth="true" hidden="false" outlineLevel="0" max="7678" min="7678" style="0" width="7.29"/>
    <col collapsed="false" customWidth="true" hidden="false" outlineLevel="0" max="7680" min="7679" style="0" width="8.68"/>
    <col collapsed="false" customWidth="true" hidden="false" outlineLevel="0" max="7681" min="7681" style="0" width="12.15"/>
    <col collapsed="false" customWidth="true" hidden="false" outlineLevel="0" max="7682" min="7682" style="0" width="7.71"/>
    <col collapsed="false" customWidth="true" hidden="false" outlineLevel="0" max="7683" min="7683" style="0" width="7.42"/>
    <col collapsed="false" customWidth="true" hidden="false" outlineLevel="0" max="7685" min="7684" style="0" width="8.68"/>
    <col collapsed="false" customWidth="true" hidden="false" outlineLevel="0" max="7686" min="7686" style="0" width="12.15"/>
    <col collapsed="false" customWidth="true" hidden="false" outlineLevel="0" max="7688" min="7687" style="0" width="6.85"/>
    <col collapsed="false" customWidth="true" hidden="false" outlineLevel="0" max="7722" min="7689" style="0" width="8.68"/>
    <col collapsed="false" customWidth="false" hidden="true" outlineLevel="0" max="7725" min="7723" style="0" width="11.53"/>
    <col collapsed="false" customWidth="true" hidden="false" outlineLevel="0" max="7726" min="7726" style="0" width="6.29"/>
    <col collapsed="false" customWidth="true" hidden="false" outlineLevel="0" max="7727" min="7727" style="0" width="39.29"/>
    <col collapsed="false" customWidth="false" hidden="true" outlineLevel="0" max="7811" min="7728" style="0" width="11.53"/>
    <col collapsed="false" customWidth="true" hidden="false" outlineLevel="0" max="7812" min="7812" style="0" width="12.15"/>
    <col collapsed="false" customWidth="true" hidden="false" outlineLevel="0" max="7813" min="7813" style="0" width="8.57"/>
    <col collapsed="false" customWidth="true" hidden="false" outlineLevel="0" max="7814" min="7814" style="0" width="7.57"/>
    <col collapsed="false" customWidth="true" hidden="false" outlineLevel="0" max="7815" min="7815" style="0" width="8.71"/>
    <col collapsed="false" customWidth="true" hidden="false" outlineLevel="0" max="7816" min="7816" style="0" width="10.57"/>
    <col collapsed="false" customWidth="false" hidden="true" outlineLevel="0" max="7831" min="7817" style="0" width="11.53"/>
    <col collapsed="false" customWidth="true" hidden="false" outlineLevel="0" max="7832" min="7832" style="0" width="12.15"/>
    <col collapsed="false" customWidth="true" hidden="false" outlineLevel="0" max="7833" min="7833" style="0" width="8.29"/>
    <col collapsed="false" customWidth="true" hidden="false" outlineLevel="0" max="7834" min="7834" style="0" width="7.86"/>
    <col collapsed="false" customWidth="true" hidden="false" outlineLevel="0" max="7836" min="7835" style="0" width="8.68"/>
    <col collapsed="false" customWidth="false" hidden="true" outlineLevel="0" max="7851" min="7837" style="0" width="11.53"/>
    <col collapsed="false" customWidth="true" hidden="false" outlineLevel="0" max="7852" min="7852" style="0" width="12.15"/>
    <col collapsed="false" customWidth="true" hidden="false" outlineLevel="0" max="7853" min="7853" style="0" width="7.29"/>
    <col collapsed="false" customWidth="true" hidden="false" outlineLevel="0" max="7854" min="7854" style="0" width="7.42"/>
    <col collapsed="false" customWidth="true" hidden="false" outlineLevel="0" max="7856" min="7855" style="0" width="8.68"/>
    <col collapsed="false" customWidth="false" hidden="true" outlineLevel="0" max="7931" min="7857" style="0" width="11.53"/>
    <col collapsed="false" customWidth="true" hidden="false" outlineLevel="0" max="7932" min="7932" style="0" width="12.15"/>
    <col collapsed="false" customWidth="true" hidden="false" outlineLevel="0" max="7933" min="7933" style="0" width="6.85"/>
    <col collapsed="false" customWidth="true" hidden="false" outlineLevel="0" max="7934" min="7934" style="0" width="7.29"/>
    <col collapsed="false" customWidth="true" hidden="false" outlineLevel="0" max="7936" min="7935" style="0" width="8.68"/>
    <col collapsed="false" customWidth="true" hidden="false" outlineLevel="0" max="7937" min="7937" style="0" width="12.15"/>
    <col collapsed="false" customWidth="true" hidden="false" outlineLevel="0" max="7938" min="7938" style="0" width="7.71"/>
    <col collapsed="false" customWidth="true" hidden="false" outlineLevel="0" max="7939" min="7939" style="0" width="7.42"/>
    <col collapsed="false" customWidth="true" hidden="false" outlineLevel="0" max="7941" min="7940" style="0" width="8.68"/>
    <col collapsed="false" customWidth="true" hidden="false" outlineLevel="0" max="7942" min="7942" style="0" width="12.15"/>
    <col collapsed="false" customWidth="true" hidden="false" outlineLevel="0" max="7944" min="7943" style="0" width="6.85"/>
    <col collapsed="false" customWidth="true" hidden="false" outlineLevel="0" max="7978" min="7945" style="0" width="8.68"/>
    <col collapsed="false" customWidth="false" hidden="true" outlineLevel="0" max="7981" min="7979" style="0" width="11.53"/>
    <col collapsed="false" customWidth="true" hidden="false" outlineLevel="0" max="7982" min="7982" style="0" width="6.29"/>
    <col collapsed="false" customWidth="true" hidden="false" outlineLevel="0" max="7983" min="7983" style="0" width="39.29"/>
    <col collapsed="false" customWidth="false" hidden="true" outlineLevel="0" max="8067" min="7984" style="0" width="11.53"/>
    <col collapsed="false" customWidth="true" hidden="false" outlineLevel="0" max="8068" min="8068" style="0" width="12.15"/>
    <col collapsed="false" customWidth="true" hidden="false" outlineLevel="0" max="8069" min="8069" style="0" width="8.57"/>
    <col collapsed="false" customWidth="true" hidden="false" outlineLevel="0" max="8070" min="8070" style="0" width="7.57"/>
    <col collapsed="false" customWidth="true" hidden="false" outlineLevel="0" max="8071" min="8071" style="0" width="8.71"/>
    <col collapsed="false" customWidth="true" hidden="false" outlineLevel="0" max="8072" min="8072" style="0" width="10.57"/>
    <col collapsed="false" customWidth="false" hidden="true" outlineLevel="0" max="8087" min="8073" style="0" width="11.53"/>
    <col collapsed="false" customWidth="true" hidden="false" outlineLevel="0" max="8088" min="8088" style="0" width="12.15"/>
    <col collapsed="false" customWidth="true" hidden="false" outlineLevel="0" max="8089" min="8089" style="0" width="8.29"/>
    <col collapsed="false" customWidth="true" hidden="false" outlineLevel="0" max="8090" min="8090" style="0" width="7.86"/>
    <col collapsed="false" customWidth="true" hidden="false" outlineLevel="0" max="8092" min="8091" style="0" width="8.68"/>
    <col collapsed="false" customWidth="false" hidden="true" outlineLevel="0" max="8107" min="8093" style="0" width="11.53"/>
    <col collapsed="false" customWidth="true" hidden="false" outlineLevel="0" max="8108" min="8108" style="0" width="12.15"/>
    <col collapsed="false" customWidth="true" hidden="false" outlineLevel="0" max="8109" min="8109" style="0" width="7.29"/>
    <col collapsed="false" customWidth="true" hidden="false" outlineLevel="0" max="8110" min="8110" style="0" width="7.42"/>
    <col collapsed="false" customWidth="true" hidden="false" outlineLevel="0" max="8112" min="8111" style="0" width="8.68"/>
    <col collapsed="false" customWidth="false" hidden="true" outlineLevel="0" max="8187" min="8113" style="0" width="11.53"/>
    <col collapsed="false" customWidth="true" hidden="false" outlineLevel="0" max="8188" min="8188" style="0" width="12.15"/>
    <col collapsed="false" customWidth="true" hidden="false" outlineLevel="0" max="8189" min="8189" style="0" width="6.85"/>
    <col collapsed="false" customWidth="true" hidden="false" outlineLevel="0" max="8190" min="8190" style="0" width="7.29"/>
    <col collapsed="false" customWidth="true" hidden="false" outlineLevel="0" max="8192" min="8191" style="0" width="8.68"/>
    <col collapsed="false" customWidth="true" hidden="false" outlineLevel="0" max="8193" min="8193" style="0" width="12.15"/>
    <col collapsed="false" customWidth="true" hidden="false" outlineLevel="0" max="8194" min="8194" style="0" width="7.71"/>
    <col collapsed="false" customWidth="true" hidden="false" outlineLevel="0" max="8195" min="8195" style="0" width="7.42"/>
    <col collapsed="false" customWidth="true" hidden="false" outlineLevel="0" max="8197" min="8196" style="0" width="8.68"/>
    <col collapsed="false" customWidth="true" hidden="false" outlineLevel="0" max="8198" min="8198" style="0" width="12.15"/>
    <col collapsed="false" customWidth="true" hidden="false" outlineLevel="0" max="8200" min="8199" style="0" width="6.85"/>
    <col collapsed="false" customWidth="true" hidden="false" outlineLevel="0" max="8234" min="8201" style="0" width="8.68"/>
    <col collapsed="false" customWidth="false" hidden="true" outlineLevel="0" max="8237" min="8235" style="0" width="11.53"/>
    <col collapsed="false" customWidth="true" hidden="false" outlineLevel="0" max="8238" min="8238" style="0" width="6.29"/>
    <col collapsed="false" customWidth="true" hidden="false" outlineLevel="0" max="8239" min="8239" style="0" width="39.29"/>
    <col collapsed="false" customWidth="false" hidden="true" outlineLevel="0" max="8323" min="8240" style="0" width="11.53"/>
    <col collapsed="false" customWidth="true" hidden="false" outlineLevel="0" max="8324" min="8324" style="0" width="12.15"/>
    <col collapsed="false" customWidth="true" hidden="false" outlineLevel="0" max="8325" min="8325" style="0" width="8.57"/>
    <col collapsed="false" customWidth="true" hidden="false" outlineLevel="0" max="8326" min="8326" style="0" width="7.57"/>
    <col collapsed="false" customWidth="true" hidden="false" outlineLevel="0" max="8327" min="8327" style="0" width="8.71"/>
    <col collapsed="false" customWidth="true" hidden="false" outlineLevel="0" max="8328" min="8328" style="0" width="10.57"/>
    <col collapsed="false" customWidth="false" hidden="true" outlineLevel="0" max="8343" min="8329" style="0" width="11.53"/>
    <col collapsed="false" customWidth="true" hidden="false" outlineLevel="0" max="8344" min="8344" style="0" width="12.15"/>
    <col collapsed="false" customWidth="true" hidden="false" outlineLevel="0" max="8345" min="8345" style="0" width="8.29"/>
    <col collapsed="false" customWidth="true" hidden="false" outlineLevel="0" max="8346" min="8346" style="0" width="7.86"/>
    <col collapsed="false" customWidth="true" hidden="false" outlineLevel="0" max="8348" min="8347" style="0" width="8.68"/>
    <col collapsed="false" customWidth="false" hidden="true" outlineLevel="0" max="8363" min="8349" style="0" width="11.53"/>
    <col collapsed="false" customWidth="true" hidden="false" outlineLevel="0" max="8364" min="8364" style="0" width="12.15"/>
    <col collapsed="false" customWidth="true" hidden="false" outlineLevel="0" max="8365" min="8365" style="0" width="7.29"/>
    <col collapsed="false" customWidth="true" hidden="false" outlineLevel="0" max="8366" min="8366" style="0" width="7.42"/>
    <col collapsed="false" customWidth="true" hidden="false" outlineLevel="0" max="8368" min="8367" style="0" width="8.68"/>
    <col collapsed="false" customWidth="false" hidden="true" outlineLevel="0" max="8443" min="8369" style="0" width="11.53"/>
    <col collapsed="false" customWidth="true" hidden="false" outlineLevel="0" max="8444" min="8444" style="0" width="12.15"/>
    <col collapsed="false" customWidth="true" hidden="false" outlineLevel="0" max="8445" min="8445" style="0" width="6.85"/>
    <col collapsed="false" customWidth="true" hidden="false" outlineLevel="0" max="8446" min="8446" style="0" width="7.29"/>
    <col collapsed="false" customWidth="true" hidden="false" outlineLevel="0" max="8448" min="8447" style="0" width="8.68"/>
    <col collapsed="false" customWidth="true" hidden="false" outlineLevel="0" max="8449" min="8449" style="0" width="12.15"/>
    <col collapsed="false" customWidth="true" hidden="false" outlineLevel="0" max="8450" min="8450" style="0" width="7.71"/>
    <col collapsed="false" customWidth="true" hidden="false" outlineLevel="0" max="8451" min="8451" style="0" width="7.42"/>
    <col collapsed="false" customWidth="true" hidden="false" outlineLevel="0" max="8453" min="8452" style="0" width="8.68"/>
    <col collapsed="false" customWidth="true" hidden="false" outlineLevel="0" max="8454" min="8454" style="0" width="12.15"/>
    <col collapsed="false" customWidth="true" hidden="false" outlineLevel="0" max="8456" min="8455" style="0" width="6.85"/>
    <col collapsed="false" customWidth="true" hidden="false" outlineLevel="0" max="8490" min="8457" style="0" width="8.68"/>
    <col collapsed="false" customWidth="false" hidden="true" outlineLevel="0" max="8493" min="8491" style="0" width="11.53"/>
    <col collapsed="false" customWidth="true" hidden="false" outlineLevel="0" max="8494" min="8494" style="0" width="6.29"/>
    <col collapsed="false" customWidth="true" hidden="false" outlineLevel="0" max="8495" min="8495" style="0" width="39.29"/>
    <col collapsed="false" customWidth="false" hidden="true" outlineLevel="0" max="8579" min="8496" style="0" width="11.53"/>
    <col collapsed="false" customWidth="true" hidden="false" outlineLevel="0" max="8580" min="8580" style="0" width="12.15"/>
    <col collapsed="false" customWidth="true" hidden="false" outlineLevel="0" max="8581" min="8581" style="0" width="8.57"/>
    <col collapsed="false" customWidth="true" hidden="false" outlineLevel="0" max="8582" min="8582" style="0" width="7.57"/>
    <col collapsed="false" customWidth="true" hidden="false" outlineLevel="0" max="8583" min="8583" style="0" width="8.71"/>
    <col collapsed="false" customWidth="true" hidden="false" outlineLevel="0" max="8584" min="8584" style="0" width="10.57"/>
    <col collapsed="false" customWidth="false" hidden="true" outlineLevel="0" max="8599" min="8585" style="0" width="11.53"/>
    <col collapsed="false" customWidth="true" hidden="false" outlineLevel="0" max="8600" min="8600" style="0" width="12.15"/>
    <col collapsed="false" customWidth="true" hidden="false" outlineLevel="0" max="8601" min="8601" style="0" width="8.29"/>
    <col collapsed="false" customWidth="true" hidden="false" outlineLevel="0" max="8602" min="8602" style="0" width="7.86"/>
    <col collapsed="false" customWidth="true" hidden="false" outlineLevel="0" max="8604" min="8603" style="0" width="8.68"/>
    <col collapsed="false" customWidth="false" hidden="true" outlineLevel="0" max="8619" min="8605" style="0" width="11.53"/>
    <col collapsed="false" customWidth="true" hidden="false" outlineLevel="0" max="8620" min="8620" style="0" width="12.15"/>
    <col collapsed="false" customWidth="true" hidden="false" outlineLevel="0" max="8621" min="8621" style="0" width="7.29"/>
    <col collapsed="false" customWidth="true" hidden="false" outlineLevel="0" max="8622" min="8622" style="0" width="7.42"/>
    <col collapsed="false" customWidth="true" hidden="false" outlineLevel="0" max="8624" min="8623" style="0" width="8.68"/>
    <col collapsed="false" customWidth="false" hidden="true" outlineLevel="0" max="8699" min="8625" style="0" width="11.53"/>
    <col collapsed="false" customWidth="true" hidden="false" outlineLevel="0" max="8700" min="8700" style="0" width="12.15"/>
    <col collapsed="false" customWidth="true" hidden="false" outlineLevel="0" max="8701" min="8701" style="0" width="6.85"/>
    <col collapsed="false" customWidth="true" hidden="false" outlineLevel="0" max="8702" min="8702" style="0" width="7.29"/>
    <col collapsed="false" customWidth="true" hidden="false" outlineLevel="0" max="8704" min="8703" style="0" width="8.68"/>
    <col collapsed="false" customWidth="true" hidden="false" outlineLevel="0" max="8705" min="8705" style="0" width="12.15"/>
    <col collapsed="false" customWidth="true" hidden="false" outlineLevel="0" max="8706" min="8706" style="0" width="7.71"/>
    <col collapsed="false" customWidth="true" hidden="false" outlineLevel="0" max="8707" min="8707" style="0" width="7.42"/>
    <col collapsed="false" customWidth="true" hidden="false" outlineLevel="0" max="8709" min="8708" style="0" width="8.68"/>
    <col collapsed="false" customWidth="true" hidden="false" outlineLevel="0" max="8710" min="8710" style="0" width="12.15"/>
    <col collapsed="false" customWidth="true" hidden="false" outlineLevel="0" max="8712" min="8711" style="0" width="6.85"/>
    <col collapsed="false" customWidth="true" hidden="false" outlineLevel="0" max="8746" min="8713" style="0" width="8.68"/>
    <col collapsed="false" customWidth="false" hidden="true" outlineLevel="0" max="8749" min="8747" style="0" width="11.53"/>
    <col collapsed="false" customWidth="true" hidden="false" outlineLevel="0" max="8750" min="8750" style="0" width="6.29"/>
    <col collapsed="false" customWidth="true" hidden="false" outlineLevel="0" max="8751" min="8751" style="0" width="39.29"/>
    <col collapsed="false" customWidth="false" hidden="true" outlineLevel="0" max="8835" min="8752" style="0" width="11.53"/>
    <col collapsed="false" customWidth="true" hidden="false" outlineLevel="0" max="8836" min="8836" style="0" width="12.15"/>
    <col collapsed="false" customWidth="true" hidden="false" outlineLevel="0" max="8837" min="8837" style="0" width="8.57"/>
    <col collapsed="false" customWidth="true" hidden="false" outlineLevel="0" max="8838" min="8838" style="0" width="7.57"/>
    <col collapsed="false" customWidth="true" hidden="false" outlineLevel="0" max="8839" min="8839" style="0" width="8.71"/>
    <col collapsed="false" customWidth="true" hidden="false" outlineLevel="0" max="8840" min="8840" style="0" width="10.57"/>
    <col collapsed="false" customWidth="false" hidden="true" outlineLevel="0" max="8855" min="8841" style="0" width="11.53"/>
    <col collapsed="false" customWidth="true" hidden="false" outlineLevel="0" max="8856" min="8856" style="0" width="12.15"/>
    <col collapsed="false" customWidth="true" hidden="false" outlineLevel="0" max="8857" min="8857" style="0" width="8.29"/>
    <col collapsed="false" customWidth="true" hidden="false" outlineLevel="0" max="8858" min="8858" style="0" width="7.86"/>
    <col collapsed="false" customWidth="true" hidden="false" outlineLevel="0" max="8860" min="8859" style="0" width="8.68"/>
    <col collapsed="false" customWidth="false" hidden="true" outlineLevel="0" max="8875" min="8861" style="0" width="11.53"/>
    <col collapsed="false" customWidth="true" hidden="false" outlineLevel="0" max="8876" min="8876" style="0" width="12.15"/>
    <col collapsed="false" customWidth="true" hidden="false" outlineLevel="0" max="8877" min="8877" style="0" width="7.29"/>
    <col collapsed="false" customWidth="true" hidden="false" outlineLevel="0" max="8878" min="8878" style="0" width="7.42"/>
    <col collapsed="false" customWidth="true" hidden="false" outlineLevel="0" max="8880" min="8879" style="0" width="8.68"/>
    <col collapsed="false" customWidth="false" hidden="true" outlineLevel="0" max="8955" min="8881" style="0" width="11.53"/>
    <col collapsed="false" customWidth="true" hidden="false" outlineLevel="0" max="8956" min="8956" style="0" width="12.15"/>
    <col collapsed="false" customWidth="true" hidden="false" outlineLevel="0" max="8957" min="8957" style="0" width="6.85"/>
    <col collapsed="false" customWidth="true" hidden="false" outlineLevel="0" max="8958" min="8958" style="0" width="7.29"/>
    <col collapsed="false" customWidth="true" hidden="false" outlineLevel="0" max="8960" min="8959" style="0" width="8.68"/>
    <col collapsed="false" customWidth="true" hidden="false" outlineLevel="0" max="8961" min="8961" style="0" width="12.15"/>
    <col collapsed="false" customWidth="true" hidden="false" outlineLevel="0" max="8962" min="8962" style="0" width="7.71"/>
    <col collapsed="false" customWidth="true" hidden="false" outlineLevel="0" max="8963" min="8963" style="0" width="7.42"/>
    <col collapsed="false" customWidth="true" hidden="false" outlineLevel="0" max="8965" min="8964" style="0" width="8.68"/>
    <col collapsed="false" customWidth="true" hidden="false" outlineLevel="0" max="8966" min="8966" style="0" width="12.15"/>
    <col collapsed="false" customWidth="true" hidden="false" outlineLevel="0" max="8968" min="8967" style="0" width="6.85"/>
    <col collapsed="false" customWidth="true" hidden="false" outlineLevel="0" max="9002" min="8969" style="0" width="8.68"/>
    <col collapsed="false" customWidth="false" hidden="true" outlineLevel="0" max="9005" min="9003" style="0" width="11.53"/>
    <col collapsed="false" customWidth="true" hidden="false" outlineLevel="0" max="9006" min="9006" style="0" width="6.29"/>
    <col collapsed="false" customWidth="true" hidden="false" outlineLevel="0" max="9007" min="9007" style="0" width="39.29"/>
    <col collapsed="false" customWidth="false" hidden="true" outlineLevel="0" max="9091" min="9008" style="0" width="11.53"/>
    <col collapsed="false" customWidth="true" hidden="false" outlineLevel="0" max="9092" min="9092" style="0" width="12.15"/>
    <col collapsed="false" customWidth="true" hidden="false" outlineLevel="0" max="9093" min="9093" style="0" width="8.57"/>
    <col collapsed="false" customWidth="true" hidden="false" outlineLevel="0" max="9094" min="9094" style="0" width="7.57"/>
    <col collapsed="false" customWidth="true" hidden="false" outlineLevel="0" max="9095" min="9095" style="0" width="8.71"/>
    <col collapsed="false" customWidth="true" hidden="false" outlineLevel="0" max="9096" min="9096" style="0" width="10.57"/>
    <col collapsed="false" customWidth="false" hidden="true" outlineLevel="0" max="9111" min="9097" style="0" width="11.53"/>
    <col collapsed="false" customWidth="true" hidden="false" outlineLevel="0" max="9112" min="9112" style="0" width="12.15"/>
    <col collapsed="false" customWidth="true" hidden="false" outlineLevel="0" max="9113" min="9113" style="0" width="8.29"/>
    <col collapsed="false" customWidth="true" hidden="false" outlineLevel="0" max="9114" min="9114" style="0" width="7.86"/>
    <col collapsed="false" customWidth="true" hidden="false" outlineLevel="0" max="9116" min="9115" style="0" width="8.68"/>
    <col collapsed="false" customWidth="false" hidden="true" outlineLevel="0" max="9131" min="9117" style="0" width="11.53"/>
    <col collapsed="false" customWidth="true" hidden="false" outlineLevel="0" max="9132" min="9132" style="0" width="12.15"/>
    <col collapsed="false" customWidth="true" hidden="false" outlineLevel="0" max="9133" min="9133" style="0" width="7.29"/>
    <col collapsed="false" customWidth="true" hidden="false" outlineLevel="0" max="9134" min="9134" style="0" width="7.42"/>
    <col collapsed="false" customWidth="true" hidden="false" outlineLevel="0" max="9136" min="9135" style="0" width="8.68"/>
    <col collapsed="false" customWidth="false" hidden="true" outlineLevel="0" max="9211" min="9137" style="0" width="11.53"/>
    <col collapsed="false" customWidth="true" hidden="false" outlineLevel="0" max="9212" min="9212" style="0" width="12.15"/>
    <col collapsed="false" customWidth="true" hidden="false" outlineLevel="0" max="9213" min="9213" style="0" width="6.85"/>
    <col collapsed="false" customWidth="true" hidden="false" outlineLevel="0" max="9214" min="9214" style="0" width="7.29"/>
    <col collapsed="false" customWidth="true" hidden="false" outlineLevel="0" max="9216" min="9215" style="0" width="8.68"/>
    <col collapsed="false" customWidth="true" hidden="false" outlineLevel="0" max="9217" min="9217" style="0" width="12.15"/>
    <col collapsed="false" customWidth="true" hidden="false" outlineLevel="0" max="9218" min="9218" style="0" width="7.71"/>
    <col collapsed="false" customWidth="true" hidden="false" outlineLevel="0" max="9219" min="9219" style="0" width="7.42"/>
    <col collapsed="false" customWidth="true" hidden="false" outlineLevel="0" max="9221" min="9220" style="0" width="8.68"/>
    <col collapsed="false" customWidth="true" hidden="false" outlineLevel="0" max="9222" min="9222" style="0" width="12.15"/>
    <col collapsed="false" customWidth="true" hidden="false" outlineLevel="0" max="9224" min="9223" style="0" width="6.85"/>
    <col collapsed="false" customWidth="true" hidden="false" outlineLevel="0" max="9258" min="9225" style="0" width="8.68"/>
    <col collapsed="false" customWidth="false" hidden="true" outlineLevel="0" max="9261" min="9259" style="0" width="11.53"/>
    <col collapsed="false" customWidth="true" hidden="false" outlineLevel="0" max="9262" min="9262" style="0" width="6.29"/>
    <col collapsed="false" customWidth="true" hidden="false" outlineLevel="0" max="9263" min="9263" style="0" width="39.29"/>
    <col collapsed="false" customWidth="false" hidden="true" outlineLevel="0" max="9347" min="9264" style="0" width="11.53"/>
    <col collapsed="false" customWidth="true" hidden="false" outlineLevel="0" max="9348" min="9348" style="0" width="12.15"/>
    <col collapsed="false" customWidth="true" hidden="false" outlineLevel="0" max="9349" min="9349" style="0" width="8.57"/>
    <col collapsed="false" customWidth="true" hidden="false" outlineLevel="0" max="9350" min="9350" style="0" width="7.57"/>
    <col collapsed="false" customWidth="true" hidden="false" outlineLevel="0" max="9351" min="9351" style="0" width="8.71"/>
    <col collapsed="false" customWidth="true" hidden="false" outlineLevel="0" max="9352" min="9352" style="0" width="10.57"/>
    <col collapsed="false" customWidth="false" hidden="true" outlineLevel="0" max="9367" min="9353" style="0" width="11.53"/>
    <col collapsed="false" customWidth="true" hidden="false" outlineLevel="0" max="9368" min="9368" style="0" width="12.15"/>
    <col collapsed="false" customWidth="true" hidden="false" outlineLevel="0" max="9369" min="9369" style="0" width="8.29"/>
    <col collapsed="false" customWidth="true" hidden="false" outlineLevel="0" max="9370" min="9370" style="0" width="7.86"/>
    <col collapsed="false" customWidth="true" hidden="false" outlineLevel="0" max="9372" min="9371" style="0" width="8.68"/>
    <col collapsed="false" customWidth="false" hidden="true" outlineLevel="0" max="9387" min="9373" style="0" width="11.53"/>
    <col collapsed="false" customWidth="true" hidden="false" outlineLevel="0" max="9388" min="9388" style="0" width="12.15"/>
    <col collapsed="false" customWidth="true" hidden="false" outlineLevel="0" max="9389" min="9389" style="0" width="7.29"/>
    <col collapsed="false" customWidth="true" hidden="false" outlineLevel="0" max="9390" min="9390" style="0" width="7.42"/>
    <col collapsed="false" customWidth="true" hidden="false" outlineLevel="0" max="9392" min="9391" style="0" width="8.68"/>
    <col collapsed="false" customWidth="false" hidden="true" outlineLevel="0" max="9467" min="9393" style="0" width="11.53"/>
    <col collapsed="false" customWidth="true" hidden="false" outlineLevel="0" max="9468" min="9468" style="0" width="12.15"/>
    <col collapsed="false" customWidth="true" hidden="false" outlineLevel="0" max="9469" min="9469" style="0" width="6.85"/>
    <col collapsed="false" customWidth="true" hidden="false" outlineLevel="0" max="9470" min="9470" style="0" width="7.29"/>
    <col collapsed="false" customWidth="true" hidden="false" outlineLevel="0" max="9472" min="9471" style="0" width="8.68"/>
    <col collapsed="false" customWidth="true" hidden="false" outlineLevel="0" max="9473" min="9473" style="0" width="12.15"/>
    <col collapsed="false" customWidth="true" hidden="false" outlineLevel="0" max="9474" min="9474" style="0" width="7.71"/>
    <col collapsed="false" customWidth="true" hidden="false" outlineLevel="0" max="9475" min="9475" style="0" width="7.42"/>
    <col collapsed="false" customWidth="true" hidden="false" outlineLevel="0" max="9477" min="9476" style="0" width="8.68"/>
    <col collapsed="false" customWidth="true" hidden="false" outlineLevel="0" max="9478" min="9478" style="0" width="12.15"/>
    <col collapsed="false" customWidth="true" hidden="false" outlineLevel="0" max="9480" min="9479" style="0" width="6.85"/>
    <col collapsed="false" customWidth="true" hidden="false" outlineLevel="0" max="9514" min="9481" style="0" width="8.68"/>
    <col collapsed="false" customWidth="false" hidden="true" outlineLevel="0" max="9517" min="9515" style="0" width="11.53"/>
    <col collapsed="false" customWidth="true" hidden="false" outlineLevel="0" max="9518" min="9518" style="0" width="6.29"/>
    <col collapsed="false" customWidth="true" hidden="false" outlineLevel="0" max="9519" min="9519" style="0" width="39.29"/>
    <col collapsed="false" customWidth="false" hidden="true" outlineLevel="0" max="9603" min="9520" style="0" width="11.53"/>
    <col collapsed="false" customWidth="true" hidden="false" outlineLevel="0" max="9604" min="9604" style="0" width="12.15"/>
    <col collapsed="false" customWidth="true" hidden="false" outlineLevel="0" max="9605" min="9605" style="0" width="8.57"/>
    <col collapsed="false" customWidth="true" hidden="false" outlineLevel="0" max="9606" min="9606" style="0" width="7.57"/>
    <col collapsed="false" customWidth="true" hidden="false" outlineLevel="0" max="9607" min="9607" style="0" width="8.71"/>
    <col collapsed="false" customWidth="true" hidden="false" outlineLevel="0" max="9608" min="9608" style="0" width="10.57"/>
    <col collapsed="false" customWidth="false" hidden="true" outlineLevel="0" max="9623" min="9609" style="0" width="11.53"/>
    <col collapsed="false" customWidth="true" hidden="false" outlineLevel="0" max="9624" min="9624" style="0" width="12.15"/>
    <col collapsed="false" customWidth="true" hidden="false" outlineLevel="0" max="9625" min="9625" style="0" width="8.29"/>
    <col collapsed="false" customWidth="true" hidden="false" outlineLevel="0" max="9626" min="9626" style="0" width="7.86"/>
    <col collapsed="false" customWidth="true" hidden="false" outlineLevel="0" max="9628" min="9627" style="0" width="8.68"/>
    <col collapsed="false" customWidth="false" hidden="true" outlineLevel="0" max="9643" min="9629" style="0" width="11.53"/>
    <col collapsed="false" customWidth="true" hidden="false" outlineLevel="0" max="9644" min="9644" style="0" width="12.15"/>
    <col collapsed="false" customWidth="true" hidden="false" outlineLevel="0" max="9645" min="9645" style="0" width="7.29"/>
    <col collapsed="false" customWidth="true" hidden="false" outlineLevel="0" max="9646" min="9646" style="0" width="7.42"/>
    <col collapsed="false" customWidth="true" hidden="false" outlineLevel="0" max="9648" min="9647" style="0" width="8.68"/>
    <col collapsed="false" customWidth="false" hidden="true" outlineLevel="0" max="9723" min="9649" style="0" width="11.53"/>
    <col collapsed="false" customWidth="true" hidden="false" outlineLevel="0" max="9724" min="9724" style="0" width="12.15"/>
    <col collapsed="false" customWidth="true" hidden="false" outlineLevel="0" max="9725" min="9725" style="0" width="6.85"/>
    <col collapsed="false" customWidth="true" hidden="false" outlineLevel="0" max="9726" min="9726" style="0" width="7.29"/>
    <col collapsed="false" customWidth="true" hidden="false" outlineLevel="0" max="9728" min="9727" style="0" width="8.68"/>
    <col collapsed="false" customWidth="true" hidden="false" outlineLevel="0" max="9729" min="9729" style="0" width="12.15"/>
    <col collapsed="false" customWidth="true" hidden="false" outlineLevel="0" max="9730" min="9730" style="0" width="7.71"/>
    <col collapsed="false" customWidth="true" hidden="false" outlineLevel="0" max="9731" min="9731" style="0" width="7.42"/>
    <col collapsed="false" customWidth="true" hidden="false" outlineLevel="0" max="9733" min="9732" style="0" width="8.68"/>
    <col collapsed="false" customWidth="true" hidden="false" outlineLevel="0" max="9734" min="9734" style="0" width="12.15"/>
    <col collapsed="false" customWidth="true" hidden="false" outlineLevel="0" max="9736" min="9735" style="0" width="6.85"/>
    <col collapsed="false" customWidth="true" hidden="false" outlineLevel="0" max="9770" min="9737" style="0" width="8.68"/>
    <col collapsed="false" customWidth="false" hidden="true" outlineLevel="0" max="9773" min="9771" style="0" width="11.53"/>
    <col collapsed="false" customWidth="true" hidden="false" outlineLevel="0" max="9774" min="9774" style="0" width="6.29"/>
    <col collapsed="false" customWidth="true" hidden="false" outlineLevel="0" max="9775" min="9775" style="0" width="39.29"/>
    <col collapsed="false" customWidth="false" hidden="true" outlineLevel="0" max="9859" min="9776" style="0" width="11.53"/>
    <col collapsed="false" customWidth="true" hidden="false" outlineLevel="0" max="9860" min="9860" style="0" width="12.15"/>
    <col collapsed="false" customWidth="true" hidden="false" outlineLevel="0" max="9861" min="9861" style="0" width="8.57"/>
    <col collapsed="false" customWidth="true" hidden="false" outlineLevel="0" max="9862" min="9862" style="0" width="7.57"/>
    <col collapsed="false" customWidth="true" hidden="false" outlineLevel="0" max="9863" min="9863" style="0" width="8.71"/>
    <col collapsed="false" customWidth="true" hidden="false" outlineLevel="0" max="9864" min="9864" style="0" width="10.57"/>
    <col collapsed="false" customWidth="false" hidden="true" outlineLevel="0" max="9879" min="9865" style="0" width="11.53"/>
    <col collapsed="false" customWidth="true" hidden="false" outlineLevel="0" max="9880" min="9880" style="0" width="12.15"/>
    <col collapsed="false" customWidth="true" hidden="false" outlineLevel="0" max="9881" min="9881" style="0" width="8.29"/>
    <col collapsed="false" customWidth="true" hidden="false" outlineLevel="0" max="9882" min="9882" style="0" width="7.86"/>
    <col collapsed="false" customWidth="true" hidden="false" outlineLevel="0" max="9884" min="9883" style="0" width="8.68"/>
    <col collapsed="false" customWidth="false" hidden="true" outlineLevel="0" max="9899" min="9885" style="0" width="11.53"/>
    <col collapsed="false" customWidth="true" hidden="false" outlineLevel="0" max="9900" min="9900" style="0" width="12.15"/>
    <col collapsed="false" customWidth="true" hidden="false" outlineLevel="0" max="9901" min="9901" style="0" width="7.29"/>
    <col collapsed="false" customWidth="true" hidden="false" outlineLevel="0" max="9902" min="9902" style="0" width="7.42"/>
    <col collapsed="false" customWidth="true" hidden="false" outlineLevel="0" max="9904" min="9903" style="0" width="8.68"/>
    <col collapsed="false" customWidth="false" hidden="true" outlineLevel="0" max="9979" min="9905" style="0" width="11.53"/>
    <col collapsed="false" customWidth="true" hidden="false" outlineLevel="0" max="9980" min="9980" style="0" width="12.15"/>
    <col collapsed="false" customWidth="true" hidden="false" outlineLevel="0" max="9981" min="9981" style="0" width="6.85"/>
    <col collapsed="false" customWidth="true" hidden="false" outlineLevel="0" max="9982" min="9982" style="0" width="7.29"/>
    <col collapsed="false" customWidth="true" hidden="false" outlineLevel="0" max="9984" min="9983" style="0" width="8.68"/>
    <col collapsed="false" customWidth="true" hidden="false" outlineLevel="0" max="9985" min="9985" style="0" width="12.15"/>
    <col collapsed="false" customWidth="true" hidden="false" outlineLevel="0" max="9986" min="9986" style="0" width="7.71"/>
    <col collapsed="false" customWidth="true" hidden="false" outlineLevel="0" max="9987" min="9987" style="0" width="7.42"/>
    <col collapsed="false" customWidth="true" hidden="false" outlineLevel="0" max="9989" min="9988" style="0" width="8.68"/>
    <col collapsed="false" customWidth="true" hidden="false" outlineLevel="0" max="9990" min="9990" style="0" width="12.15"/>
    <col collapsed="false" customWidth="true" hidden="false" outlineLevel="0" max="9992" min="9991" style="0" width="6.85"/>
    <col collapsed="false" customWidth="true" hidden="false" outlineLevel="0" max="10026" min="9993" style="0" width="8.68"/>
    <col collapsed="false" customWidth="false" hidden="true" outlineLevel="0" max="10029" min="10027" style="0" width="11.53"/>
    <col collapsed="false" customWidth="true" hidden="false" outlineLevel="0" max="10030" min="10030" style="0" width="6.29"/>
    <col collapsed="false" customWidth="true" hidden="false" outlineLevel="0" max="10031" min="10031" style="0" width="39.29"/>
    <col collapsed="false" customWidth="false" hidden="true" outlineLevel="0" max="10115" min="10032" style="0" width="11.53"/>
    <col collapsed="false" customWidth="true" hidden="false" outlineLevel="0" max="10116" min="10116" style="0" width="12.15"/>
    <col collapsed="false" customWidth="true" hidden="false" outlineLevel="0" max="10117" min="10117" style="0" width="8.57"/>
    <col collapsed="false" customWidth="true" hidden="false" outlineLevel="0" max="10118" min="10118" style="0" width="7.57"/>
    <col collapsed="false" customWidth="true" hidden="false" outlineLevel="0" max="10119" min="10119" style="0" width="8.71"/>
    <col collapsed="false" customWidth="true" hidden="false" outlineLevel="0" max="10120" min="10120" style="0" width="10.57"/>
    <col collapsed="false" customWidth="false" hidden="true" outlineLevel="0" max="10135" min="10121" style="0" width="11.53"/>
    <col collapsed="false" customWidth="true" hidden="false" outlineLevel="0" max="10136" min="10136" style="0" width="12.15"/>
    <col collapsed="false" customWidth="true" hidden="false" outlineLevel="0" max="10137" min="10137" style="0" width="8.29"/>
    <col collapsed="false" customWidth="true" hidden="false" outlineLevel="0" max="10138" min="10138" style="0" width="7.86"/>
    <col collapsed="false" customWidth="true" hidden="false" outlineLevel="0" max="10140" min="10139" style="0" width="8.68"/>
    <col collapsed="false" customWidth="false" hidden="true" outlineLevel="0" max="10155" min="10141" style="0" width="11.53"/>
    <col collapsed="false" customWidth="true" hidden="false" outlineLevel="0" max="10156" min="10156" style="0" width="12.15"/>
    <col collapsed="false" customWidth="true" hidden="false" outlineLevel="0" max="10157" min="10157" style="0" width="7.29"/>
    <col collapsed="false" customWidth="true" hidden="false" outlineLevel="0" max="10158" min="10158" style="0" width="7.42"/>
    <col collapsed="false" customWidth="true" hidden="false" outlineLevel="0" max="10160" min="10159" style="0" width="8.68"/>
    <col collapsed="false" customWidth="false" hidden="true" outlineLevel="0" max="10235" min="10161" style="0" width="11.53"/>
    <col collapsed="false" customWidth="true" hidden="false" outlineLevel="0" max="10236" min="10236" style="0" width="12.15"/>
    <col collapsed="false" customWidth="true" hidden="false" outlineLevel="0" max="10237" min="10237" style="0" width="6.85"/>
    <col collapsed="false" customWidth="true" hidden="false" outlineLevel="0" max="10238" min="10238" style="0" width="7.29"/>
    <col collapsed="false" customWidth="true" hidden="false" outlineLevel="0" max="10240" min="10239" style="0" width="8.68"/>
    <col collapsed="false" customWidth="true" hidden="false" outlineLevel="0" max="10241" min="10241" style="0" width="12.15"/>
    <col collapsed="false" customWidth="true" hidden="false" outlineLevel="0" max="10242" min="10242" style="0" width="7.71"/>
    <col collapsed="false" customWidth="true" hidden="false" outlineLevel="0" max="10243" min="10243" style="0" width="7.42"/>
    <col collapsed="false" customWidth="true" hidden="false" outlineLevel="0" max="10245" min="10244" style="0" width="8.68"/>
    <col collapsed="false" customWidth="true" hidden="false" outlineLevel="0" max="10246" min="10246" style="0" width="12.15"/>
    <col collapsed="false" customWidth="true" hidden="false" outlineLevel="0" max="10248" min="10247" style="0" width="6.85"/>
    <col collapsed="false" customWidth="true" hidden="false" outlineLevel="0" max="10282" min="10249" style="0" width="8.68"/>
    <col collapsed="false" customWidth="false" hidden="true" outlineLevel="0" max="10285" min="10283" style="0" width="11.53"/>
    <col collapsed="false" customWidth="true" hidden="false" outlineLevel="0" max="10286" min="10286" style="0" width="6.29"/>
    <col collapsed="false" customWidth="true" hidden="false" outlineLevel="0" max="10287" min="10287" style="0" width="39.29"/>
    <col collapsed="false" customWidth="false" hidden="true" outlineLevel="0" max="10371" min="10288" style="0" width="11.53"/>
    <col collapsed="false" customWidth="true" hidden="false" outlineLevel="0" max="10372" min="10372" style="0" width="12.15"/>
    <col collapsed="false" customWidth="true" hidden="false" outlineLevel="0" max="10373" min="10373" style="0" width="8.57"/>
    <col collapsed="false" customWidth="true" hidden="false" outlineLevel="0" max="10374" min="10374" style="0" width="7.57"/>
    <col collapsed="false" customWidth="true" hidden="false" outlineLevel="0" max="10375" min="10375" style="0" width="8.71"/>
    <col collapsed="false" customWidth="true" hidden="false" outlineLevel="0" max="10376" min="10376" style="0" width="10.57"/>
    <col collapsed="false" customWidth="false" hidden="true" outlineLevel="0" max="10391" min="10377" style="0" width="11.53"/>
    <col collapsed="false" customWidth="true" hidden="false" outlineLevel="0" max="10392" min="10392" style="0" width="12.15"/>
    <col collapsed="false" customWidth="true" hidden="false" outlineLevel="0" max="10393" min="10393" style="0" width="8.29"/>
    <col collapsed="false" customWidth="true" hidden="false" outlineLevel="0" max="10394" min="10394" style="0" width="7.86"/>
    <col collapsed="false" customWidth="true" hidden="false" outlineLevel="0" max="10396" min="10395" style="0" width="8.68"/>
    <col collapsed="false" customWidth="false" hidden="true" outlineLevel="0" max="10411" min="10397" style="0" width="11.53"/>
    <col collapsed="false" customWidth="true" hidden="false" outlineLevel="0" max="10412" min="10412" style="0" width="12.15"/>
    <col collapsed="false" customWidth="true" hidden="false" outlineLevel="0" max="10413" min="10413" style="0" width="7.29"/>
    <col collapsed="false" customWidth="true" hidden="false" outlineLevel="0" max="10414" min="10414" style="0" width="7.42"/>
    <col collapsed="false" customWidth="true" hidden="false" outlineLevel="0" max="10416" min="10415" style="0" width="8.68"/>
    <col collapsed="false" customWidth="false" hidden="true" outlineLevel="0" max="10491" min="10417" style="0" width="11.53"/>
    <col collapsed="false" customWidth="true" hidden="false" outlineLevel="0" max="10492" min="10492" style="0" width="12.15"/>
    <col collapsed="false" customWidth="true" hidden="false" outlineLevel="0" max="10493" min="10493" style="0" width="6.85"/>
    <col collapsed="false" customWidth="true" hidden="false" outlineLevel="0" max="10494" min="10494" style="0" width="7.29"/>
    <col collapsed="false" customWidth="true" hidden="false" outlineLevel="0" max="10496" min="10495" style="0" width="8.68"/>
    <col collapsed="false" customWidth="true" hidden="false" outlineLevel="0" max="10497" min="10497" style="0" width="12.15"/>
    <col collapsed="false" customWidth="true" hidden="false" outlineLevel="0" max="10498" min="10498" style="0" width="7.71"/>
    <col collapsed="false" customWidth="true" hidden="false" outlineLevel="0" max="10499" min="10499" style="0" width="7.42"/>
    <col collapsed="false" customWidth="true" hidden="false" outlineLevel="0" max="10501" min="10500" style="0" width="8.68"/>
    <col collapsed="false" customWidth="true" hidden="false" outlineLevel="0" max="10502" min="10502" style="0" width="12.15"/>
    <col collapsed="false" customWidth="true" hidden="false" outlineLevel="0" max="10504" min="10503" style="0" width="6.85"/>
    <col collapsed="false" customWidth="true" hidden="false" outlineLevel="0" max="10538" min="10505" style="0" width="8.68"/>
    <col collapsed="false" customWidth="false" hidden="true" outlineLevel="0" max="10541" min="10539" style="0" width="11.53"/>
    <col collapsed="false" customWidth="true" hidden="false" outlineLevel="0" max="10542" min="10542" style="0" width="6.29"/>
    <col collapsed="false" customWidth="true" hidden="false" outlineLevel="0" max="10543" min="10543" style="0" width="39.29"/>
    <col collapsed="false" customWidth="false" hidden="true" outlineLevel="0" max="10627" min="10544" style="0" width="11.53"/>
    <col collapsed="false" customWidth="true" hidden="false" outlineLevel="0" max="10628" min="10628" style="0" width="12.15"/>
    <col collapsed="false" customWidth="true" hidden="false" outlineLevel="0" max="10629" min="10629" style="0" width="8.57"/>
    <col collapsed="false" customWidth="true" hidden="false" outlineLevel="0" max="10630" min="10630" style="0" width="7.57"/>
    <col collapsed="false" customWidth="true" hidden="false" outlineLevel="0" max="10631" min="10631" style="0" width="8.71"/>
    <col collapsed="false" customWidth="true" hidden="false" outlineLevel="0" max="10632" min="10632" style="0" width="10.57"/>
    <col collapsed="false" customWidth="false" hidden="true" outlineLevel="0" max="10647" min="10633" style="0" width="11.53"/>
    <col collapsed="false" customWidth="true" hidden="false" outlineLevel="0" max="10648" min="10648" style="0" width="12.15"/>
    <col collapsed="false" customWidth="true" hidden="false" outlineLevel="0" max="10649" min="10649" style="0" width="8.29"/>
    <col collapsed="false" customWidth="true" hidden="false" outlineLevel="0" max="10650" min="10650" style="0" width="7.86"/>
    <col collapsed="false" customWidth="true" hidden="false" outlineLevel="0" max="10652" min="10651" style="0" width="8.68"/>
    <col collapsed="false" customWidth="false" hidden="true" outlineLevel="0" max="10667" min="10653" style="0" width="11.53"/>
    <col collapsed="false" customWidth="true" hidden="false" outlineLevel="0" max="10668" min="10668" style="0" width="12.15"/>
    <col collapsed="false" customWidth="true" hidden="false" outlineLevel="0" max="10669" min="10669" style="0" width="7.29"/>
    <col collapsed="false" customWidth="true" hidden="false" outlineLevel="0" max="10670" min="10670" style="0" width="7.42"/>
    <col collapsed="false" customWidth="true" hidden="false" outlineLevel="0" max="10672" min="10671" style="0" width="8.68"/>
    <col collapsed="false" customWidth="false" hidden="true" outlineLevel="0" max="10747" min="10673" style="0" width="11.53"/>
    <col collapsed="false" customWidth="true" hidden="false" outlineLevel="0" max="10748" min="10748" style="0" width="12.15"/>
    <col collapsed="false" customWidth="true" hidden="false" outlineLevel="0" max="10749" min="10749" style="0" width="6.85"/>
    <col collapsed="false" customWidth="true" hidden="false" outlineLevel="0" max="10750" min="10750" style="0" width="7.29"/>
    <col collapsed="false" customWidth="true" hidden="false" outlineLevel="0" max="10752" min="10751" style="0" width="8.68"/>
    <col collapsed="false" customWidth="true" hidden="false" outlineLevel="0" max="10753" min="10753" style="0" width="12.15"/>
    <col collapsed="false" customWidth="true" hidden="false" outlineLevel="0" max="10754" min="10754" style="0" width="7.71"/>
    <col collapsed="false" customWidth="true" hidden="false" outlineLevel="0" max="10755" min="10755" style="0" width="7.42"/>
    <col collapsed="false" customWidth="true" hidden="false" outlineLevel="0" max="10757" min="10756" style="0" width="8.68"/>
    <col collapsed="false" customWidth="true" hidden="false" outlineLevel="0" max="10758" min="10758" style="0" width="12.15"/>
    <col collapsed="false" customWidth="true" hidden="false" outlineLevel="0" max="10760" min="10759" style="0" width="6.85"/>
    <col collapsed="false" customWidth="true" hidden="false" outlineLevel="0" max="10794" min="10761" style="0" width="8.68"/>
    <col collapsed="false" customWidth="false" hidden="true" outlineLevel="0" max="10797" min="10795" style="0" width="11.53"/>
    <col collapsed="false" customWidth="true" hidden="false" outlineLevel="0" max="10798" min="10798" style="0" width="6.29"/>
    <col collapsed="false" customWidth="true" hidden="false" outlineLevel="0" max="10799" min="10799" style="0" width="39.29"/>
    <col collapsed="false" customWidth="false" hidden="true" outlineLevel="0" max="10883" min="10800" style="0" width="11.53"/>
    <col collapsed="false" customWidth="true" hidden="false" outlineLevel="0" max="10884" min="10884" style="0" width="12.15"/>
    <col collapsed="false" customWidth="true" hidden="false" outlineLevel="0" max="10885" min="10885" style="0" width="8.57"/>
    <col collapsed="false" customWidth="true" hidden="false" outlineLevel="0" max="10886" min="10886" style="0" width="7.57"/>
    <col collapsed="false" customWidth="true" hidden="false" outlineLevel="0" max="10887" min="10887" style="0" width="8.71"/>
    <col collapsed="false" customWidth="true" hidden="false" outlineLevel="0" max="10888" min="10888" style="0" width="10.57"/>
    <col collapsed="false" customWidth="false" hidden="true" outlineLevel="0" max="10903" min="10889" style="0" width="11.53"/>
    <col collapsed="false" customWidth="true" hidden="false" outlineLevel="0" max="10904" min="10904" style="0" width="12.15"/>
    <col collapsed="false" customWidth="true" hidden="false" outlineLevel="0" max="10905" min="10905" style="0" width="8.29"/>
    <col collapsed="false" customWidth="true" hidden="false" outlineLevel="0" max="10906" min="10906" style="0" width="7.86"/>
    <col collapsed="false" customWidth="true" hidden="false" outlineLevel="0" max="10908" min="10907" style="0" width="8.68"/>
    <col collapsed="false" customWidth="false" hidden="true" outlineLevel="0" max="10923" min="10909" style="0" width="11.53"/>
    <col collapsed="false" customWidth="true" hidden="false" outlineLevel="0" max="10924" min="10924" style="0" width="12.15"/>
    <col collapsed="false" customWidth="true" hidden="false" outlineLevel="0" max="10925" min="10925" style="0" width="7.29"/>
    <col collapsed="false" customWidth="true" hidden="false" outlineLevel="0" max="10926" min="10926" style="0" width="7.42"/>
    <col collapsed="false" customWidth="true" hidden="false" outlineLevel="0" max="10928" min="10927" style="0" width="8.68"/>
    <col collapsed="false" customWidth="false" hidden="true" outlineLevel="0" max="11003" min="10929" style="0" width="11.53"/>
    <col collapsed="false" customWidth="true" hidden="false" outlineLevel="0" max="11004" min="11004" style="0" width="12.15"/>
    <col collapsed="false" customWidth="true" hidden="false" outlineLevel="0" max="11005" min="11005" style="0" width="6.85"/>
    <col collapsed="false" customWidth="true" hidden="false" outlineLevel="0" max="11006" min="11006" style="0" width="7.29"/>
    <col collapsed="false" customWidth="true" hidden="false" outlineLevel="0" max="11008" min="11007" style="0" width="8.68"/>
    <col collapsed="false" customWidth="true" hidden="false" outlineLevel="0" max="11009" min="11009" style="0" width="12.15"/>
    <col collapsed="false" customWidth="true" hidden="false" outlineLevel="0" max="11010" min="11010" style="0" width="7.71"/>
    <col collapsed="false" customWidth="true" hidden="false" outlineLevel="0" max="11011" min="11011" style="0" width="7.42"/>
    <col collapsed="false" customWidth="true" hidden="false" outlineLevel="0" max="11013" min="11012" style="0" width="8.68"/>
    <col collapsed="false" customWidth="true" hidden="false" outlineLevel="0" max="11014" min="11014" style="0" width="12.15"/>
    <col collapsed="false" customWidth="true" hidden="false" outlineLevel="0" max="11016" min="11015" style="0" width="6.85"/>
    <col collapsed="false" customWidth="true" hidden="false" outlineLevel="0" max="11050" min="11017" style="0" width="8.68"/>
    <col collapsed="false" customWidth="false" hidden="true" outlineLevel="0" max="11053" min="11051" style="0" width="11.53"/>
    <col collapsed="false" customWidth="true" hidden="false" outlineLevel="0" max="11054" min="11054" style="0" width="6.29"/>
    <col collapsed="false" customWidth="true" hidden="false" outlineLevel="0" max="11055" min="11055" style="0" width="39.29"/>
    <col collapsed="false" customWidth="false" hidden="true" outlineLevel="0" max="11139" min="11056" style="0" width="11.53"/>
    <col collapsed="false" customWidth="true" hidden="false" outlineLevel="0" max="11140" min="11140" style="0" width="12.15"/>
    <col collapsed="false" customWidth="true" hidden="false" outlineLevel="0" max="11141" min="11141" style="0" width="8.57"/>
    <col collapsed="false" customWidth="true" hidden="false" outlineLevel="0" max="11142" min="11142" style="0" width="7.57"/>
    <col collapsed="false" customWidth="true" hidden="false" outlineLevel="0" max="11143" min="11143" style="0" width="8.71"/>
    <col collapsed="false" customWidth="true" hidden="false" outlineLevel="0" max="11144" min="11144" style="0" width="10.57"/>
    <col collapsed="false" customWidth="false" hidden="true" outlineLevel="0" max="11159" min="11145" style="0" width="11.53"/>
    <col collapsed="false" customWidth="true" hidden="false" outlineLevel="0" max="11160" min="11160" style="0" width="12.15"/>
    <col collapsed="false" customWidth="true" hidden="false" outlineLevel="0" max="11161" min="11161" style="0" width="8.29"/>
    <col collapsed="false" customWidth="true" hidden="false" outlineLevel="0" max="11162" min="11162" style="0" width="7.86"/>
    <col collapsed="false" customWidth="true" hidden="false" outlineLevel="0" max="11164" min="11163" style="0" width="8.68"/>
    <col collapsed="false" customWidth="false" hidden="true" outlineLevel="0" max="11179" min="11165" style="0" width="11.53"/>
    <col collapsed="false" customWidth="true" hidden="false" outlineLevel="0" max="11180" min="11180" style="0" width="12.15"/>
    <col collapsed="false" customWidth="true" hidden="false" outlineLevel="0" max="11181" min="11181" style="0" width="7.29"/>
    <col collapsed="false" customWidth="true" hidden="false" outlineLevel="0" max="11182" min="11182" style="0" width="7.42"/>
    <col collapsed="false" customWidth="true" hidden="false" outlineLevel="0" max="11184" min="11183" style="0" width="8.68"/>
    <col collapsed="false" customWidth="false" hidden="true" outlineLevel="0" max="11259" min="11185" style="0" width="11.53"/>
    <col collapsed="false" customWidth="true" hidden="false" outlineLevel="0" max="11260" min="11260" style="0" width="12.15"/>
    <col collapsed="false" customWidth="true" hidden="false" outlineLevel="0" max="11261" min="11261" style="0" width="6.85"/>
    <col collapsed="false" customWidth="true" hidden="false" outlineLevel="0" max="11262" min="11262" style="0" width="7.29"/>
    <col collapsed="false" customWidth="true" hidden="false" outlineLevel="0" max="11264" min="11263" style="0" width="8.68"/>
    <col collapsed="false" customWidth="true" hidden="false" outlineLevel="0" max="11265" min="11265" style="0" width="12.15"/>
    <col collapsed="false" customWidth="true" hidden="false" outlineLevel="0" max="11266" min="11266" style="0" width="7.71"/>
    <col collapsed="false" customWidth="true" hidden="false" outlineLevel="0" max="11267" min="11267" style="0" width="7.42"/>
    <col collapsed="false" customWidth="true" hidden="false" outlineLevel="0" max="11269" min="11268" style="0" width="8.68"/>
    <col collapsed="false" customWidth="true" hidden="false" outlineLevel="0" max="11270" min="11270" style="0" width="12.15"/>
    <col collapsed="false" customWidth="true" hidden="false" outlineLevel="0" max="11272" min="11271" style="0" width="6.85"/>
    <col collapsed="false" customWidth="true" hidden="false" outlineLevel="0" max="11306" min="11273" style="0" width="8.68"/>
    <col collapsed="false" customWidth="false" hidden="true" outlineLevel="0" max="11309" min="11307" style="0" width="11.53"/>
    <col collapsed="false" customWidth="true" hidden="false" outlineLevel="0" max="11310" min="11310" style="0" width="6.29"/>
    <col collapsed="false" customWidth="true" hidden="false" outlineLevel="0" max="11311" min="11311" style="0" width="39.29"/>
    <col collapsed="false" customWidth="false" hidden="true" outlineLevel="0" max="11395" min="11312" style="0" width="11.53"/>
    <col collapsed="false" customWidth="true" hidden="false" outlineLevel="0" max="11396" min="11396" style="0" width="12.15"/>
    <col collapsed="false" customWidth="true" hidden="false" outlineLevel="0" max="11397" min="11397" style="0" width="8.57"/>
    <col collapsed="false" customWidth="true" hidden="false" outlineLevel="0" max="11398" min="11398" style="0" width="7.57"/>
    <col collapsed="false" customWidth="true" hidden="false" outlineLevel="0" max="11399" min="11399" style="0" width="8.71"/>
    <col collapsed="false" customWidth="true" hidden="false" outlineLevel="0" max="11400" min="11400" style="0" width="10.57"/>
    <col collapsed="false" customWidth="false" hidden="true" outlineLevel="0" max="11415" min="11401" style="0" width="11.53"/>
    <col collapsed="false" customWidth="true" hidden="false" outlineLevel="0" max="11416" min="11416" style="0" width="12.15"/>
    <col collapsed="false" customWidth="true" hidden="false" outlineLevel="0" max="11417" min="11417" style="0" width="8.29"/>
    <col collapsed="false" customWidth="true" hidden="false" outlineLevel="0" max="11418" min="11418" style="0" width="7.86"/>
    <col collapsed="false" customWidth="true" hidden="false" outlineLevel="0" max="11420" min="11419" style="0" width="8.68"/>
    <col collapsed="false" customWidth="false" hidden="true" outlineLevel="0" max="11435" min="11421" style="0" width="11.53"/>
    <col collapsed="false" customWidth="true" hidden="false" outlineLevel="0" max="11436" min="11436" style="0" width="12.15"/>
    <col collapsed="false" customWidth="true" hidden="false" outlineLevel="0" max="11437" min="11437" style="0" width="7.29"/>
    <col collapsed="false" customWidth="true" hidden="false" outlineLevel="0" max="11438" min="11438" style="0" width="7.42"/>
    <col collapsed="false" customWidth="true" hidden="false" outlineLevel="0" max="11440" min="11439" style="0" width="8.68"/>
    <col collapsed="false" customWidth="false" hidden="true" outlineLevel="0" max="11515" min="11441" style="0" width="11.53"/>
    <col collapsed="false" customWidth="true" hidden="false" outlineLevel="0" max="11516" min="11516" style="0" width="12.15"/>
    <col collapsed="false" customWidth="true" hidden="false" outlineLevel="0" max="11517" min="11517" style="0" width="6.85"/>
    <col collapsed="false" customWidth="true" hidden="false" outlineLevel="0" max="11518" min="11518" style="0" width="7.29"/>
    <col collapsed="false" customWidth="true" hidden="false" outlineLevel="0" max="11520" min="11519" style="0" width="8.68"/>
    <col collapsed="false" customWidth="true" hidden="false" outlineLevel="0" max="11521" min="11521" style="0" width="12.15"/>
    <col collapsed="false" customWidth="true" hidden="false" outlineLevel="0" max="11522" min="11522" style="0" width="7.71"/>
    <col collapsed="false" customWidth="true" hidden="false" outlineLevel="0" max="11523" min="11523" style="0" width="7.42"/>
    <col collapsed="false" customWidth="true" hidden="false" outlineLevel="0" max="11525" min="11524" style="0" width="8.68"/>
    <col collapsed="false" customWidth="true" hidden="false" outlineLevel="0" max="11526" min="11526" style="0" width="12.15"/>
    <col collapsed="false" customWidth="true" hidden="false" outlineLevel="0" max="11528" min="11527" style="0" width="6.85"/>
    <col collapsed="false" customWidth="true" hidden="false" outlineLevel="0" max="11562" min="11529" style="0" width="8.68"/>
    <col collapsed="false" customWidth="false" hidden="true" outlineLevel="0" max="11565" min="11563" style="0" width="11.53"/>
    <col collapsed="false" customWidth="true" hidden="false" outlineLevel="0" max="11566" min="11566" style="0" width="6.29"/>
    <col collapsed="false" customWidth="true" hidden="false" outlineLevel="0" max="11567" min="11567" style="0" width="39.29"/>
    <col collapsed="false" customWidth="false" hidden="true" outlineLevel="0" max="11651" min="11568" style="0" width="11.53"/>
    <col collapsed="false" customWidth="true" hidden="false" outlineLevel="0" max="11652" min="11652" style="0" width="12.15"/>
    <col collapsed="false" customWidth="true" hidden="false" outlineLevel="0" max="11653" min="11653" style="0" width="8.57"/>
    <col collapsed="false" customWidth="true" hidden="false" outlineLevel="0" max="11654" min="11654" style="0" width="7.57"/>
    <col collapsed="false" customWidth="true" hidden="false" outlineLevel="0" max="11655" min="11655" style="0" width="8.71"/>
    <col collapsed="false" customWidth="true" hidden="false" outlineLevel="0" max="11656" min="11656" style="0" width="10.57"/>
    <col collapsed="false" customWidth="false" hidden="true" outlineLevel="0" max="11671" min="11657" style="0" width="11.53"/>
    <col collapsed="false" customWidth="true" hidden="false" outlineLevel="0" max="11672" min="11672" style="0" width="12.15"/>
    <col collapsed="false" customWidth="true" hidden="false" outlineLevel="0" max="11673" min="11673" style="0" width="8.29"/>
    <col collapsed="false" customWidth="true" hidden="false" outlineLevel="0" max="11674" min="11674" style="0" width="7.86"/>
    <col collapsed="false" customWidth="true" hidden="false" outlineLevel="0" max="11676" min="11675" style="0" width="8.68"/>
    <col collapsed="false" customWidth="false" hidden="true" outlineLevel="0" max="11691" min="11677" style="0" width="11.53"/>
    <col collapsed="false" customWidth="true" hidden="false" outlineLevel="0" max="11692" min="11692" style="0" width="12.15"/>
    <col collapsed="false" customWidth="true" hidden="false" outlineLevel="0" max="11693" min="11693" style="0" width="7.29"/>
    <col collapsed="false" customWidth="true" hidden="false" outlineLevel="0" max="11694" min="11694" style="0" width="7.42"/>
    <col collapsed="false" customWidth="true" hidden="false" outlineLevel="0" max="11696" min="11695" style="0" width="8.68"/>
    <col collapsed="false" customWidth="false" hidden="true" outlineLevel="0" max="11771" min="11697" style="0" width="11.53"/>
    <col collapsed="false" customWidth="true" hidden="false" outlineLevel="0" max="11772" min="11772" style="0" width="12.15"/>
    <col collapsed="false" customWidth="true" hidden="false" outlineLevel="0" max="11773" min="11773" style="0" width="6.85"/>
    <col collapsed="false" customWidth="true" hidden="false" outlineLevel="0" max="11774" min="11774" style="0" width="7.29"/>
    <col collapsed="false" customWidth="true" hidden="false" outlineLevel="0" max="11776" min="11775" style="0" width="8.68"/>
    <col collapsed="false" customWidth="true" hidden="false" outlineLevel="0" max="11777" min="11777" style="0" width="12.15"/>
    <col collapsed="false" customWidth="true" hidden="false" outlineLevel="0" max="11778" min="11778" style="0" width="7.71"/>
    <col collapsed="false" customWidth="true" hidden="false" outlineLevel="0" max="11779" min="11779" style="0" width="7.42"/>
    <col collapsed="false" customWidth="true" hidden="false" outlineLevel="0" max="11781" min="11780" style="0" width="8.68"/>
    <col collapsed="false" customWidth="true" hidden="false" outlineLevel="0" max="11782" min="11782" style="0" width="12.15"/>
    <col collapsed="false" customWidth="true" hidden="false" outlineLevel="0" max="11784" min="11783" style="0" width="6.85"/>
    <col collapsed="false" customWidth="true" hidden="false" outlineLevel="0" max="11818" min="11785" style="0" width="8.68"/>
    <col collapsed="false" customWidth="false" hidden="true" outlineLevel="0" max="11821" min="11819" style="0" width="11.53"/>
    <col collapsed="false" customWidth="true" hidden="false" outlineLevel="0" max="11822" min="11822" style="0" width="6.29"/>
    <col collapsed="false" customWidth="true" hidden="false" outlineLevel="0" max="11823" min="11823" style="0" width="39.29"/>
    <col collapsed="false" customWidth="false" hidden="true" outlineLevel="0" max="11907" min="11824" style="0" width="11.53"/>
    <col collapsed="false" customWidth="true" hidden="false" outlineLevel="0" max="11908" min="11908" style="0" width="12.15"/>
    <col collapsed="false" customWidth="true" hidden="false" outlineLevel="0" max="11909" min="11909" style="0" width="8.57"/>
    <col collapsed="false" customWidth="true" hidden="false" outlineLevel="0" max="11910" min="11910" style="0" width="7.57"/>
    <col collapsed="false" customWidth="true" hidden="false" outlineLevel="0" max="11911" min="11911" style="0" width="8.71"/>
    <col collapsed="false" customWidth="true" hidden="false" outlineLevel="0" max="11912" min="11912" style="0" width="10.57"/>
    <col collapsed="false" customWidth="false" hidden="true" outlineLevel="0" max="11927" min="11913" style="0" width="11.53"/>
    <col collapsed="false" customWidth="true" hidden="false" outlineLevel="0" max="11928" min="11928" style="0" width="12.15"/>
    <col collapsed="false" customWidth="true" hidden="false" outlineLevel="0" max="11929" min="11929" style="0" width="8.29"/>
    <col collapsed="false" customWidth="true" hidden="false" outlineLevel="0" max="11930" min="11930" style="0" width="7.86"/>
    <col collapsed="false" customWidth="true" hidden="false" outlineLevel="0" max="11932" min="11931" style="0" width="8.68"/>
    <col collapsed="false" customWidth="false" hidden="true" outlineLevel="0" max="11947" min="11933" style="0" width="11.53"/>
    <col collapsed="false" customWidth="true" hidden="false" outlineLevel="0" max="11948" min="11948" style="0" width="12.15"/>
    <col collapsed="false" customWidth="true" hidden="false" outlineLevel="0" max="11949" min="11949" style="0" width="7.29"/>
    <col collapsed="false" customWidth="true" hidden="false" outlineLevel="0" max="11950" min="11950" style="0" width="7.42"/>
    <col collapsed="false" customWidth="true" hidden="false" outlineLevel="0" max="11952" min="11951" style="0" width="8.68"/>
    <col collapsed="false" customWidth="false" hidden="true" outlineLevel="0" max="12027" min="11953" style="0" width="11.53"/>
    <col collapsed="false" customWidth="true" hidden="false" outlineLevel="0" max="12028" min="12028" style="0" width="12.15"/>
    <col collapsed="false" customWidth="true" hidden="false" outlineLevel="0" max="12029" min="12029" style="0" width="6.85"/>
    <col collapsed="false" customWidth="true" hidden="false" outlineLevel="0" max="12030" min="12030" style="0" width="7.29"/>
    <col collapsed="false" customWidth="true" hidden="false" outlineLevel="0" max="12032" min="12031" style="0" width="8.68"/>
    <col collapsed="false" customWidth="true" hidden="false" outlineLevel="0" max="12033" min="12033" style="0" width="12.15"/>
    <col collapsed="false" customWidth="true" hidden="false" outlineLevel="0" max="12034" min="12034" style="0" width="7.71"/>
    <col collapsed="false" customWidth="true" hidden="false" outlineLevel="0" max="12035" min="12035" style="0" width="7.42"/>
    <col collapsed="false" customWidth="true" hidden="false" outlineLevel="0" max="12037" min="12036" style="0" width="8.68"/>
    <col collapsed="false" customWidth="true" hidden="false" outlineLevel="0" max="12038" min="12038" style="0" width="12.15"/>
    <col collapsed="false" customWidth="true" hidden="false" outlineLevel="0" max="12040" min="12039" style="0" width="6.85"/>
    <col collapsed="false" customWidth="true" hidden="false" outlineLevel="0" max="12074" min="12041" style="0" width="8.68"/>
    <col collapsed="false" customWidth="false" hidden="true" outlineLevel="0" max="12077" min="12075" style="0" width="11.53"/>
    <col collapsed="false" customWidth="true" hidden="false" outlineLevel="0" max="12078" min="12078" style="0" width="6.29"/>
    <col collapsed="false" customWidth="true" hidden="false" outlineLevel="0" max="12079" min="12079" style="0" width="39.29"/>
    <col collapsed="false" customWidth="false" hidden="true" outlineLevel="0" max="12163" min="12080" style="0" width="11.53"/>
    <col collapsed="false" customWidth="true" hidden="false" outlineLevel="0" max="12164" min="12164" style="0" width="12.15"/>
    <col collapsed="false" customWidth="true" hidden="false" outlineLevel="0" max="12165" min="12165" style="0" width="8.57"/>
    <col collapsed="false" customWidth="true" hidden="false" outlineLevel="0" max="12166" min="12166" style="0" width="7.57"/>
    <col collapsed="false" customWidth="true" hidden="false" outlineLevel="0" max="12167" min="12167" style="0" width="8.71"/>
    <col collapsed="false" customWidth="true" hidden="false" outlineLevel="0" max="12168" min="12168" style="0" width="10.57"/>
    <col collapsed="false" customWidth="false" hidden="true" outlineLevel="0" max="12183" min="12169" style="0" width="11.53"/>
    <col collapsed="false" customWidth="true" hidden="false" outlineLevel="0" max="12184" min="12184" style="0" width="12.15"/>
    <col collapsed="false" customWidth="true" hidden="false" outlineLevel="0" max="12185" min="12185" style="0" width="8.29"/>
    <col collapsed="false" customWidth="true" hidden="false" outlineLevel="0" max="12186" min="12186" style="0" width="7.86"/>
    <col collapsed="false" customWidth="true" hidden="false" outlineLevel="0" max="12188" min="12187" style="0" width="8.68"/>
    <col collapsed="false" customWidth="false" hidden="true" outlineLevel="0" max="12203" min="12189" style="0" width="11.53"/>
    <col collapsed="false" customWidth="true" hidden="false" outlineLevel="0" max="12204" min="12204" style="0" width="12.15"/>
    <col collapsed="false" customWidth="true" hidden="false" outlineLevel="0" max="12205" min="12205" style="0" width="7.29"/>
    <col collapsed="false" customWidth="true" hidden="false" outlineLevel="0" max="12206" min="12206" style="0" width="7.42"/>
    <col collapsed="false" customWidth="true" hidden="false" outlineLevel="0" max="12208" min="12207" style="0" width="8.68"/>
    <col collapsed="false" customWidth="false" hidden="true" outlineLevel="0" max="12283" min="12209" style="0" width="11.53"/>
    <col collapsed="false" customWidth="true" hidden="false" outlineLevel="0" max="12284" min="12284" style="0" width="12.15"/>
    <col collapsed="false" customWidth="true" hidden="false" outlineLevel="0" max="12285" min="12285" style="0" width="6.85"/>
    <col collapsed="false" customWidth="true" hidden="false" outlineLevel="0" max="12286" min="12286" style="0" width="7.29"/>
    <col collapsed="false" customWidth="true" hidden="false" outlineLevel="0" max="12288" min="12287" style="0" width="8.68"/>
    <col collapsed="false" customWidth="true" hidden="false" outlineLevel="0" max="12289" min="12289" style="0" width="12.15"/>
    <col collapsed="false" customWidth="true" hidden="false" outlineLevel="0" max="12290" min="12290" style="0" width="7.71"/>
    <col collapsed="false" customWidth="true" hidden="false" outlineLevel="0" max="12291" min="12291" style="0" width="7.42"/>
    <col collapsed="false" customWidth="true" hidden="false" outlineLevel="0" max="12293" min="12292" style="0" width="8.68"/>
    <col collapsed="false" customWidth="true" hidden="false" outlineLevel="0" max="12294" min="12294" style="0" width="12.15"/>
    <col collapsed="false" customWidth="true" hidden="false" outlineLevel="0" max="12296" min="12295" style="0" width="6.85"/>
    <col collapsed="false" customWidth="true" hidden="false" outlineLevel="0" max="12330" min="12297" style="0" width="8.68"/>
    <col collapsed="false" customWidth="false" hidden="true" outlineLevel="0" max="12333" min="12331" style="0" width="11.53"/>
    <col collapsed="false" customWidth="true" hidden="false" outlineLevel="0" max="12334" min="12334" style="0" width="6.29"/>
    <col collapsed="false" customWidth="true" hidden="false" outlineLevel="0" max="12335" min="12335" style="0" width="39.29"/>
    <col collapsed="false" customWidth="false" hidden="true" outlineLevel="0" max="12419" min="12336" style="0" width="11.53"/>
    <col collapsed="false" customWidth="true" hidden="false" outlineLevel="0" max="12420" min="12420" style="0" width="12.15"/>
    <col collapsed="false" customWidth="true" hidden="false" outlineLevel="0" max="12421" min="12421" style="0" width="8.57"/>
    <col collapsed="false" customWidth="true" hidden="false" outlineLevel="0" max="12422" min="12422" style="0" width="7.57"/>
    <col collapsed="false" customWidth="true" hidden="false" outlineLevel="0" max="12423" min="12423" style="0" width="8.71"/>
    <col collapsed="false" customWidth="true" hidden="false" outlineLevel="0" max="12424" min="12424" style="0" width="10.57"/>
    <col collapsed="false" customWidth="false" hidden="true" outlineLevel="0" max="12439" min="12425" style="0" width="11.53"/>
    <col collapsed="false" customWidth="true" hidden="false" outlineLevel="0" max="12440" min="12440" style="0" width="12.15"/>
    <col collapsed="false" customWidth="true" hidden="false" outlineLevel="0" max="12441" min="12441" style="0" width="8.29"/>
    <col collapsed="false" customWidth="true" hidden="false" outlineLevel="0" max="12442" min="12442" style="0" width="7.86"/>
    <col collapsed="false" customWidth="true" hidden="false" outlineLevel="0" max="12444" min="12443" style="0" width="8.68"/>
    <col collapsed="false" customWidth="false" hidden="true" outlineLevel="0" max="12459" min="12445" style="0" width="11.53"/>
    <col collapsed="false" customWidth="true" hidden="false" outlineLevel="0" max="12460" min="12460" style="0" width="12.15"/>
    <col collapsed="false" customWidth="true" hidden="false" outlineLevel="0" max="12461" min="12461" style="0" width="7.29"/>
    <col collapsed="false" customWidth="true" hidden="false" outlineLevel="0" max="12462" min="12462" style="0" width="7.42"/>
    <col collapsed="false" customWidth="true" hidden="false" outlineLevel="0" max="12464" min="12463" style="0" width="8.68"/>
    <col collapsed="false" customWidth="false" hidden="true" outlineLevel="0" max="12539" min="12465" style="0" width="11.53"/>
    <col collapsed="false" customWidth="true" hidden="false" outlineLevel="0" max="12540" min="12540" style="0" width="12.15"/>
    <col collapsed="false" customWidth="true" hidden="false" outlineLevel="0" max="12541" min="12541" style="0" width="6.85"/>
    <col collapsed="false" customWidth="true" hidden="false" outlineLevel="0" max="12542" min="12542" style="0" width="7.29"/>
    <col collapsed="false" customWidth="true" hidden="false" outlineLevel="0" max="12544" min="12543" style="0" width="8.68"/>
    <col collapsed="false" customWidth="true" hidden="false" outlineLevel="0" max="12545" min="12545" style="0" width="12.15"/>
    <col collapsed="false" customWidth="true" hidden="false" outlineLevel="0" max="12546" min="12546" style="0" width="7.71"/>
    <col collapsed="false" customWidth="true" hidden="false" outlineLevel="0" max="12547" min="12547" style="0" width="7.42"/>
    <col collapsed="false" customWidth="true" hidden="false" outlineLevel="0" max="12549" min="12548" style="0" width="8.68"/>
    <col collapsed="false" customWidth="true" hidden="false" outlineLevel="0" max="12550" min="12550" style="0" width="12.15"/>
    <col collapsed="false" customWidth="true" hidden="false" outlineLevel="0" max="12552" min="12551" style="0" width="6.85"/>
    <col collapsed="false" customWidth="true" hidden="false" outlineLevel="0" max="12586" min="12553" style="0" width="8.68"/>
    <col collapsed="false" customWidth="false" hidden="true" outlineLevel="0" max="12589" min="12587" style="0" width="11.53"/>
    <col collapsed="false" customWidth="true" hidden="false" outlineLevel="0" max="12590" min="12590" style="0" width="6.29"/>
    <col collapsed="false" customWidth="true" hidden="false" outlineLevel="0" max="12591" min="12591" style="0" width="39.29"/>
    <col collapsed="false" customWidth="false" hidden="true" outlineLevel="0" max="12675" min="12592" style="0" width="11.53"/>
    <col collapsed="false" customWidth="true" hidden="false" outlineLevel="0" max="12676" min="12676" style="0" width="12.15"/>
    <col collapsed="false" customWidth="true" hidden="false" outlineLevel="0" max="12677" min="12677" style="0" width="8.57"/>
    <col collapsed="false" customWidth="true" hidden="false" outlineLevel="0" max="12678" min="12678" style="0" width="7.57"/>
    <col collapsed="false" customWidth="true" hidden="false" outlineLevel="0" max="12679" min="12679" style="0" width="8.71"/>
    <col collapsed="false" customWidth="true" hidden="false" outlineLevel="0" max="12680" min="12680" style="0" width="10.57"/>
    <col collapsed="false" customWidth="false" hidden="true" outlineLevel="0" max="12695" min="12681" style="0" width="11.53"/>
    <col collapsed="false" customWidth="true" hidden="false" outlineLevel="0" max="12696" min="12696" style="0" width="12.15"/>
    <col collapsed="false" customWidth="true" hidden="false" outlineLevel="0" max="12697" min="12697" style="0" width="8.29"/>
    <col collapsed="false" customWidth="true" hidden="false" outlineLevel="0" max="12698" min="12698" style="0" width="7.86"/>
    <col collapsed="false" customWidth="true" hidden="false" outlineLevel="0" max="12700" min="12699" style="0" width="8.68"/>
    <col collapsed="false" customWidth="false" hidden="true" outlineLevel="0" max="12715" min="12701" style="0" width="11.53"/>
    <col collapsed="false" customWidth="true" hidden="false" outlineLevel="0" max="12716" min="12716" style="0" width="12.15"/>
    <col collapsed="false" customWidth="true" hidden="false" outlineLevel="0" max="12717" min="12717" style="0" width="7.29"/>
    <col collapsed="false" customWidth="true" hidden="false" outlineLevel="0" max="12718" min="12718" style="0" width="7.42"/>
    <col collapsed="false" customWidth="true" hidden="false" outlineLevel="0" max="12720" min="12719" style="0" width="8.68"/>
    <col collapsed="false" customWidth="false" hidden="true" outlineLevel="0" max="12795" min="12721" style="0" width="11.53"/>
    <col collapsed="false" customWidth="true" hidden="false" outlineLevel="0" max="12796" min="12796" style="0" width="12.15"/>
    <col collapsed="false" customWidth="true" hidden="false" outlineLevel="0" max="12797" min="12797" style="0" width="6.85"/>
    <col collapsed="false" customWidth="true" hidden="false" outlineLevel="0" max="12798" min="12798" style="0" width="7.29"/>
    <col collapsed="false" customWidth="true" hidden="false" outlineLevel="0" max="12800" min="12799" style="0" width="8.68"/>
    <col collapsed="false" customWidth="true" hidden="false" outlineLevel="0" max="12801" min="12801" style="0" width="12.15"/>
    <col collapsed="false" customWidth="true" hidden="false" outlineLevel="0" max="12802" min="12802" style="0" width="7.71"/>
    <col collapsed="false" customWidth="true" hidden="false" outlineLevel="0" max="12803" min="12803" style="0" width="7.42"/>
    <col collapsed="false" customWidth="true" hidden="false" outlineLevel="0" max="12805" min="12804" style="0" width="8.68"/>
    <col collapsed="false" customWidth="true" hidden="false" outlineLevel="0" max="12806" min="12806" style="0" width="12.15"/>
    <col collapsed="false" customWidth="true" hidden="false" outlineLevel="0" max="12808" min="12807" style="0" width="6.85"/>
    <col collapsed="false" customWidth="true" hidden="false" outlineLevel="0" max="12842" min="12809" style="0" width="8.68"/>
    <col collapsed="false" customWidth="false" hidden="true" outlineLevel="0" max="12845" min="12843" style="0" width="11.53"/>
    <col collapsed="false" customWidth="true" hidden="false" outlineLevel="0" max="12846" min="12846" style="0" width="6.29"/>
    <col collapsed="false" customWidth="true" hidden="false" outlineLevel="0" max="12847" min="12847" style="0" width="39.29"/>
    <col collapsed="false" customWidth="false" hidden="true" outlineLevel="0" max="12931" min="12848" style="0" width="11.53"/>
    <col collapsed="false" customWidth="true" hidden="false" outlineLevel="0" max="12932" min="12932" style="0" width="12.15"/>
    <col collapsed="false" customWidth="true" hidden="false" outlineLevel="0" max="12933" min="12933" style="0" width="8.57"/>
    <col collapsed="false" customWidth="true" hidden="false" outlineLevel="0" max="12934" min="12934" style="0" width="7.57"/>
    <col collapsed="false" customWidth="true" hidden="false" outlineLevel="0" max="12935" min="12935" style="0" width="8.71"/>
    <col collapsed="false" customWidth="true" hidden="false" outlineLevel="0" max="12936" min="12936" style="0" width="10.57"/>
    <col collapsed="false" customWidth="false" hidden="true" outlineLevel="0" max="12951" min="12937" style="0" width="11.53"/>
    <col collapsed="false" customWidth="true" hidden="false" outlineLevel="0" max="12952" min="12952" style="0" width="12.15"/>
    <col collapsed="false" customWidth="true" hidden="false" outlineLevel="0" max="12953" min="12953" style="0" width="8.29"/>
    <col collapsed="false" customWidth="true" hidden="false" outlineLevel="0" max="12954" min="12954" style="0" width="7.86"/>
    <col collapsed="false" customWidth="true" hidden="false" outlineLevel="0" max="12956" min="12955" style="0" width="8.68"/>
    <col collapsed="false" customWidth="false" hidden="true" outlineLevel="0" max="12971" min="12957" style="0" width="11.53"/>
    <col collapsed="false" customWidth="true" hidden="false" outlineLevel="0" max="12972" min="12972" style="0" width="12.15"/>
    <col collapsed="false" customWidth="true" hidden="false" outlineLevel="0" max="12973" min="12973" style="0" width="7.29"/>
    <col collapsed="false" customWidth="true" hidden="false" outlineLevel="0" max="12974" min="12974" style="0" width="7.42"/>
    <col collapsed="false" customWidth="true" hidden="false" outlineLevel="0" max="12976" min="12975" style="0" width="8.68"/>
    <col collapsed="false" customWidth="false" hidden="true" outlineLevel="0" max="13051" min="12977" style="0" width="11.53"/>
    <col collapsed="false" customWidth="true" hidden="false" outlineLevel="0" max="13052" min="13052" style="0" width="12.15"/>
    <col collapsed="false" customWidth="true" hidden="false" outlineLevel="0" max="13053" min="13053" style="0" width="6.85"/>
    <col collapsed="false" customWidth="true" hidden="false" outlineLevel="0" max="13054" min="13054" style="0" width="7.29"/>
    <col collapsed="false" customWidth="true" hidden="false" outlineLevel="0" max="13056" min="13055" style="0" width="8.68"/>
    <col collapsed="false" customWidth="true" hidden="false" outlineLevel="0" max="13057" min="13057" style="0" width="12.15"/>
    <col collapsed="false" customWidth="true" hidden="false" outlineLevel="0" max="13058" min="13058" style="0" width="7.71"/>
    <col collapsed="false" customWidth="true" hidden="false" outlineLevel="0" max="13059" min="13059" style="0" width="7.42"/>
    <col collapsed="false" customWidth="true" hidden="false" outlineLevel="0" max="13061" min="13060" style="0" width="8.68"/>
    <col collapsed="false" customWidth="true" hidden="false" outlineLevel="0" max="13062" min="13062" style="0" width="12.15"/>
    <col collapsed="false" customWidth="true" hidden="false" outlineLevel="0" max="13064" min="13063" style="0" width="6.85"/>
    <col collapsed="false" customWidth="true" hidden="false" outlineLevel="0" max="13098" min="13065" style="0" width="8.68"/>
    <col collapsed="false" customWidth="false" hidden="true" outlineLevel="0" max="13101" min="13099" style="0" width="11.53"/>
    <col collapsed="false" customWidth="true" hidden="false" outlineLevel="0" max="13102" min="13102" style="0" width="6.29"/>
    <col collapsed="false" customWidth="true" hidden="false" outlineLevel="0" max="13103" min="13103" style="0" width="39.29"/>
    <col collapsed="false" customWidth="false" hidden="true" outlineLevel="0" max="13187" min="13104" style="0" width="11.53"/>
    <col collapsed="false" customWidth="true" hidden="false" outlineLevel="0" max="13188" min="13188" style="0" width="12.15"/>
    <col collapsed="false" customWidth="true" hidden="false" outlineLevel="0" max="13189" min="13189" style="0" width="8.57"/>
    <col collapsed="false" customWidth="true" hidden="false" outlineLevel="0" max="13190" min="13190" style="0" width="7.57"/>
    <col collapsed="false" customWidth="true" hidden="false" outlineLevel="0" max="13191" min="13191" style="0" width="8.71"/>
    <col collapsed="false" customWidth="true" hidden="false" outlineLevel="0" max="13192" min="13192" style="0" width="10.57"/>
    <col collapsed="false" customWidth="false" hidden="true" outlineLevel="0" max="13207" min="13193" style="0" width="11.53"/>
    <col collapsed="false" customWidth="true" hidden="false" outlineLevel="0" max="13208" min="13208" style="0" width="12.15"/>
    <col collapsed="false" customWidth="true" hidden="false" outlineLevel="0" max="13209" min="13209" style="0" width="8.29"/>
    <col collapsed="false" customWidth="true" hidden="false" outlineLevel="0" max="13210" min="13210" style="0" width="7.86"/>
    <col collapsed="false" customWidth="true" hidden="false" outlineLevel="0" max="13212" min="13211" style="0" width="8.68"/>
    <col collapsed="false" customWidth="false" hidden="true" outlineLevel="0" max="13227" min="13213" style="0" width="11.53"/>
    <col collapsed="false" customWidth="true" hidden="false" outlineLevel="0" max="13228" min="13228" style="0" width="12.15"/>
    <col collapsed="false" customWidth="true" hidden="false" outlineLevel="0" max="13229" min="13229" style="0" width="7.29"/>
    <col collapsed="false" customWidth="true" hidden="false" outlineLevel="0" max="13230" min="13230" style="0" width="7.42"/>
    <col collapsed="false" customWidth="true" hidden="false" outlineLevel="0" max="13232" min="13231" style="0" width="8.68"/>
    <col collapsed="false" customWidth="false" hidden="true" outlineLevel="0" max="13307" min="13233" style="0" width="11.53"/>
    <col collapsed="false" customWidth="true" hidden="false" outlineLevel="0" max="13308" min="13308" style="0" width="12.15"/>
    <col collapsed="false" customWidth="true" hidden="false" outlineLevel="0" max="13309" min="13309" style="0" width="6.85"/>
    <col collapsed="false" customWidth="true" hidden="false" outlineLevel="0" max="13310" min="13310" style="0" width="7.29"/>
    <col collapsed="false" customWidth="true" hidden="false" outlineLevel="0" max="13312" min="13311" style="0" width="8.68"/>
    <col collapsed="false" customWidth="true" hidden="false" outlineLevel="0" max="13313" min="13313" style="0" width="12.15"/>
    <col collapsed="false" customWidth="true" hidden="false" outlineLevel="0" max="13314" min="13314" style="0" width="7.71"/>
    <col collapsed="false" customWidth="true" hidden="false" outlineLevel="0" max="13315" min="13315" style="0" width="7.42"/>
    <col collapsed="false" customWidth="true" hidden="false" outlineLevel="0" max="13317" min="13316" style="0" width="8.68"/>
    <col collapsed="false" customWidth="true" hidden="false" outlineLevel="0" max="13318" min="13318" style="0" width="12.15"/>
    <col collapsed="false" customWidth="true" hidden="false" outlineLevel="0" max="13320" min="13319" style="0" width="6.85"/>
    <col collapsed="false" customWidth="true" hidden="false" outlineLevel="0" max="13354" min="13321" style="0" width="8.68"/>
    <col collapsed="false" customWidth="false" hidden="true" outlineLevel="0" max="13357" min="13355" style="0" width="11.53"/>
    <col collapsed="false" customWidth="true" hidden="false" outlineLevel="0" max="13358" min="13358" style="0" width="6.29"/>
    <col collapsed="false" customWidth="true" hidden="false" outlineLevel="0" max="13359" min="13359" style="0" width="39.29"/>
    <col collapsed="false" customWidth="false" hidden="true" outlineLevel="0" max="13443" min="13360" style="0" width="11.53"/>
    <col collapsed="false" customWidth="true" hidden="false" outlineLevel="0" max="13444" min="13444" style="0" width="12.15"/>
    <col collapsed="false" customWidth="true" hidden="false" outlineLevel="0" max="13445" min="13445" style="0" width="8.57"/>
    <col collapsed="false" customWidth="true" hidden="false" outlineLevel="0" max="13446" min="13446" style="0" width="7.57"/>
    <col collapsed="false" customWidth="true" hidden="false" outlineLevel="0" max="13447" min="13447" style="0" width="8.71"/>
    <col collapsed="false" customWidth="true" hidden="false" outlineLevel="0" max="13448" min="13448" style="0" width="10.57"/>
    <col collapsed="false" customWidth="false" hidden="true" outlineLevel="0" max="13463" min="13449" style="0" width="11.53"/>
    <col collapsed="false" customWidth="true" hidden="false" outlineLevel="0" max="13464" min="13464" style="0" width="12.15"/>
    <col collapsed="false" customWidth="true" hidden="false" outlineLevel="0" max="13465" min="13465" style="0" width="8.29"/>
    <col collapsed="false" customWidth="true" hidden="false" outlineLevel="0" max="13466" min="13466" style="0" width="7.86"/>
    <col collapsed="false" customWidth="true" hidden="false" outlineLevel="0" max="13468" min="13467" style="0" width="8.68"/>
    <col collapsed="false" customWidth="false" hidden="true" outlineLevel="0" max="13483" min="13469" style="0" width="11.53"/>
    <col collapsed="false" customWidth="true" hidden="false" outlineLevel="0" max="13484" min="13484" style="0" width="12.15"/>
    <col collapsed="false" customWidth="true" hidden="false" outlineLevel="0" max="13485" min="13485" style="0" width="7.29"/>
    <col collapsed="false" customWidth="true" hidden="false" outlineLevel="0" max="13486" min="13486" style="0" width="7.42"/>
    <col collapsed="false" customWidth="true" hidden="false" outlineLevel="0" max="13488" min="13487" style="0" width="8.68"/>
    <col collapsed="false" customWidth="false" hidden="true" outlineLevel="0" max="13563" min="13489" style="0" width="11.53"/>
    <col collapsed="false" customWidth="true" hidden="false" outlineLevel="0" max="13564" min="13564" style="0" width="12.15"/>
    <col collapsed="false" customWidth="true" hidden="false" outlineLevel="0" max="13565" min="13565" style="0" width="6.85"/>
    <col collapsed="false" customWidth="true" hidden="false" outlineLevel="0" max="13566" min="13566" style="0" width="7.29"/>
    <col collapsed="false" customWidth="true" hidden="false" outlineLevel="0" max="13568" min="13567" style="0" width="8.68"/>
    <col collapsed="false" customWidth="true" hidden="false" outlineLevel="0" max="13569" min="13569" style="0" width="12.15"/>
    <col collapsed="false" customWidth="true" hidden="false" outlineLevel="0" max="13570" min="13570" style="0" width="7.71"/>
    <col collapsed="false" customWidth="true" hidden="false" outlineLevel="0" max="13571" min="13571" style="0" width="7.42"/>
    <col collapsed="false" customWidth="true" hidden="false" outlineLevel="0" max="13573" min="13572" style="0" width="8.68"/>
    <col collapsed="false" customWidth="true" hidden="false" outlineLevel="0" max="13574" min="13574" style="0" width="12.15"/>
    <col collapsed="false" customWidth="true" hidden="false" outlineLevel="0" max="13576" min="13575" style="0" width="6.85"/>
    <col collapsed="false" customWidth="true" hidden="false" outlineLevel="0" max="13610" min="13577" style="0" width="8.68"/>
    <col collapsed="false" customWidth="false" hidden="true" outlineLevel="0" max="13613" min="13611" style="0" width="11.53"/>
    <col collapsed="false" customWidth="true" hidden="false" outlineLevel="0" max="13614" min="13614" style="0" width="6.29"/>
    <col collapsed="false" customWidth="true" hidden="false" outlineLevel="0" max="13615" min="13615" style="0" width="39.29"/>
    <col collapsed="false" customWidth="false" hidden="true" outlineLevel="0" max="13699" min="13616" style="0" width="11.53"/>
    <col collapsed="false" customWidth="true" hidden="false" outlineLevel="0" max="13700" min="13700" style="0" width="12.15"/>
    <col collapsed="false" customWidth="true" hidden="false" outlineLevel="0" max="13701" min="13701" style="0" width="8.57"/>
    <col collapsed="false" customWidth="true" hidden="false" outlineLevel="0" max="13702" min="13702" style="0" width="7.57"/>
    <col collapsed="false" customWidth="true" hidden="false" outlineLevel="0" max="13703" min="13703" style="0" width="8.71"/>
    <col collapsed="false" customWidth="true" hidden="false" outlineLevel="0" max="13704" min="13704" style="0" width="10.57"/>
    <col collapsed="false" customWidth="false" hidden="true" outlineLevel="0" max="13719" min="13705" style="0" width="11.53"/>
    <col collapsed="false" customWidth="true" hidden="false" outlineLevel="0" max="13720" min="13720" style="0" width="12.15"/>
    <col collapsed="false" customWidth="true" hidden="false" outlineLevel="0" max="13721" min="13721" style="0" width="8.29"/>
    <col collapsed="false" customWidth="true" hidden="false" outlineLevel="0" max="13722" min="13722" style="0" width="7.86"/>
    <col collapsed="false" customWidth="true" hidden="false" outlineLevel="0" max="13724" min="13723" style="0" width="8.68"/>
    <col collapsed="false" customWidth="false" hidden="true" outlineLevel="0" max="13739" min="13725" style="0" width="11.53"/>
    <col collapsed="false" customWidth="true" hidden="false" outlineLevel="0" max="13740" min="13740" style="0" width="12.15"/>
    <col collapsed="false" customWidth="true" hidden="false" outlineLevel="0" max="13741" min="13741" style="0" width="7.29"/>
    <col collapsed="false" customWidth="true" hidden="false" outlineLevel="0" max="13742" min="13742" style="0" width="7.42"/>
    <col collapsed="false" customWidth="true" hidden="false" outlineLevel="0" max="13744" min="13743" style="0" width="8.68"/>
    <col collapsed="false" customWidth="false" hidden="true" outlineLevel="0" max="13819" min="13745" style="0" width="11.53"/>
    <col collapsed="false" customWidth="true" hidden="false" outlineLevel="0" max="13820" min="13820" style="0" width="12.15"/>
    <col collapsed="false" customWidth="true" hidden="false" outlineLevel="0" max="13821" min="13821" style="0" width="6.85"/>
    <col collapsed="false" customWidth="true" hidden="false" outlineLevel="0" max="13822" min="13822" style="0" width="7.29"/>
    <col collapsed="false" customWidth="true" hidden="false" outlineLevel="0" max="13824" min="13823" style="0" width="8.68"/>
    <col collapsed="false" customWidth="true" hidden="false" outlineLevel="0" max="13825" min="13825" style="0" width="12.15"/>
    <col collapsed="false" customWidth="true" hidden="false" outlineLevel="0" max="13826" min="13826" style="0" width="7.71"/>
    <col collapsed="false" customWidth="true" hidden="false" outlineLevel="0" max="13827" min="13827" style="0" width="7.42"/>
    <col collapsed="false" customWidth="true" hidden="false" outlineLevel="0" max="13829" min="13828" style="0" width="8.68"/>
    <col collapsed="false" customWidth="true" hidden="false" outlineLevel="0" max="13830" min="13830" style="0" width="12.15"/>
    <col collapsed="false" customWidth="true" hidden="false" outlineLevel="0" max="13832" min="13831" style="0" width="6.85"/>
    <col collapsed="false" customWidth="true" hidden="false" outlineLevel="0" max="13866" min="13833" style="0" width="8.68"/>
    <col collapsed="false" customWidth="false" hidden="true" outlineLevel="0" max="13869" min="13867" style="0" width="11.53"/>
    <col collapsed="false" customWidth="true" hidden="false" outlineLevel="0" max="13870" min="13870" style="0" width="6.29"/>
    <col collapsed="false" customWidth="true" hidden="false" outlineLevel="0" max="13871" min="13871" style="0" width="39.29"/>
    <col collapsed="false" customWidth="false" hidden="true" outlineLevel="0" max="13955" min="13872" style="0" width="11.53"/>
    <col collapsed="false" customWidth="true" hidden="false" outlineLevel="0" max="13956" min="13956" style="0" width="12.15"/>
    <col collapsed="false" customWidth="true" hidden="false" outlineLevel="0" max="13957" min="13957" style="0" width="8.57"/>
    <col collapsed="false" customWidth="true" hidden="false" outlineLevel="0" max="13958" min="13958" style="0" width="7.57"/>
    <col collapsed="false" customWidth="true" hidden="false" outlineLevel="0" max="13959" min="13959" style="0" width="8.71"/>
    <col collapsed="false" customWidth="true" hidden="false" outlineLevel="0" max="13960" min="13960" style="0" width="10.57"/>
    <col collapsed="false" customWidth="false" hidden="true" outlineLevel="0" max="13975" min="13961" style="0" width="11.53"/>
    <col collapsed="false" customWidth="true" hidden="false" outlineLevel="0" max="13976" min="13976" style="0" width="12.15"/>
    <col collapsed="false" customWidth="true" hidden="false" outlineLevel="0" max="13977" min="13977" style="0" width="8.29"/>
    <col collapsed="false" customWidth="true" hidden="false" outlineLevel="0" max="13978" min="13978" style="0" width="7.86"/>
    <col collapsed="false" customWidth="true" hidden="false" outlineLevel="0" max="13980" min="13979" style="0" width="8.68"/>
    <col collapsed="false" customWidth="false" hidden="true" outlineLevel="0" max="13995" min="13981" style="0" width="11.53"/>
    <col collapsed="false" customWidth="true" hidden="false" outlineLevel="0" max="13996" min="13996" style="0" width="12.15"/>
    <col collapsed="false" customWidth="true" hidden="false" outlineLevel="0" max="13997" min="13997" style="0" width="7.29"/>
    <col collapsed="false" customWidth="true" hidden="false" outlineLevel="0" max="13998" min="13998" style="0" width="7.42"/>
    <col collapsed="false" customWidth="true" hidden="false" outlineLevel="0" max="14000" min="13999" style="0" width="8.68"/>
    <col collapsed="false" customWidth="false" hidden="true" outlineLevel="0" max="14075" min="14001" style="0" width="11.53"/>
    <col collapsed="false" customWidth="true" hidden="false" outlineLevel="0" max="14076" min="14076" style="0" width="12.15"/>
    <col collapsed="false" customWidth="true" hidden="false" outlineLevel="0" max="14077" min="14077" style="0" width="6.85"/>
    <col collapsed="false" customWidth="true" hidden="false" outlineLevel="0" max="14078" min="14078" style="0" width="7.29"/>
    <col collapsed="false" customWidth="true" hidden="false" outlineLevel="0" max="14080" min="14079" style="0" width="8.68"/>
    <col collapsed="false" customWidth="true" hidden="false" outlineLevel="0" max="14081" min="14081" style="0" width="12.15"/>
    <col collapsed="false" customWidth="true" hidden="false" outlineLevel="0" max="14082" min="14082" style="0" width="7.71"/>
    <col collapsed="false" customWidth="true" hidden="false" outlineLevel="0" max="14083" min="14083" style="0" width="7.42"/>
    <col collapsed="false" customWidth="true" hidden="false" outlineLevel="0" max="14085" min="14084" style="0" width="8.68"/>
    <col collapsed="false" customWidth="true" hidden="false" outlineLevel="0" max="14086" min="14086" style="0" width="12.15"/>
    <col collapsed="false" customWidth="true" hidden="false" outlineLevel="0" max="14088" min="14087" style="0" width="6.85"/>
    <col collapsed="false" customWidth="true" hidden="false" outlineLevel="0" max="14122" min="14089" style="0" width="8.68"/>
    <col collapsed="false" customWidth="false" hidden="true" outlineLevel="0" max="14125" min="14123" style="0" width="11.53"/>
    <col collapsed="false" customWidth="true" hidden="false" outlineLevel="0" max="14126" min="14126" style="0" width="6.29"/>
    <col collapsed="false" customWidth="true" hidden="false" outlineLevel="0" max="14127" min="14127" style="0" width="39.29"/>
    <col collapsed="false" customWidth="false" hidden="true" outlineLevel="0" max="14211" min="14128" style="0" width="11.53"/>
    <col collapsed="false" customWidth="true" hidden="false" outlineLevel="0" max="14212" min="14212" style="0" width="12.15"/>
    <col collapsed="false" customWidth="true" hidden="false" outlineLevel="0" max="14213" min="14213" style="0" width="8.57"/>
    <col collapsed="false" customWidth="true" hidden="false" outlineLevel="0" max="14214" min="14214" style="0" width="7.57"/>
    <col collapsed="false" customWidth="true" hidden="false" outlineLevel="0" max="14215" min="14215" style="0" width="8.71"/>
    <col collapsed="false" customWidth="true" hidden="false" outlineLevel="0" max="14216" min="14216" style="0" width="10.57"/>
    <col collapsed="false" customWidth="false" hidden="true" outlineLevel="0" max="14231" min="14217" style="0" width="11.53"/>
    <col collapsed="false" customWidth="true" hidden="false" outlineLevel="0" max="14232" min="14232" style="0" width="12.15"/>
    <col collapsed="false" customWidth="true" hidden="false" outlineLevel="0" max="14233" min="14233" style="0" width="8.29"/>
    <col collapsed="false" customWidth="true" hidden="false" outlineLevel="0" max="14234" min="14234" style="0" width="7.86"/>
    <col collapsed="false" customWidth="true" hidden="false" outlineLevel="0" max="14236" min="14235" style="0" width="8.68"/>
    <col collapsed="false" customWidth="false" hidden="true" outlineLevel="0" max="14251" min="14237" style="0" width="11.53"/>
    <col collapsed="false" customWidth="true" hidden="false" outlineLevel="0" max="14252" min="14252" style="0" width="12.15"/>
    <col collapsed="false" customWidth="true" hidden="false" outlineLevel="0" max="14253" min="14253" style="0" width="7.29"/>
    <col collapsed="false" customWidth="true" hidden="false" outlineLevel="0" max="14254" min="14254" style="0" width="7.42"/>
    <col collapsed="false" customWidth="true" hidden="false" outlineLevel="0" max="14256" min="14255" style="0" width="8.68"/>
    <col collapsed="false" customWidth="false" hidden="true" outlineLevel="0" max="14331" min="14257" style="0" width="11.53"/>
    <col collapsed="false" customWidth="true" hidden="false" outlineLevel="0" max="14332" min="14332" style="0" width="12.15"/>
    <col collapsed="false" customWidth="true" hidden="false" outlineLevel="0" max="14333" min="14333" style="0" width="6.85"/>
    <col collapsed="false" customWidth="true" hidden="false" outlineLevel="0" max="14334" min="14334" style="0" width="7.29"/>
    <col collapsed="false" customWidth="true" hidden="false" outlineLevel="0" max="14336" min="14335" style="0" width="8.68"/>
    <col collapsed="false" customWidth="true" hidden="false" outlineLevel="0" max="14337" min="14337" style="0" width="12.15"/>
    <col collapsed="false" customWidth="true" hidden="false" outlineLevel="0" max="14338" min="14338" style="0" width="7.71"/>
    <col collapsed="false" customWidth="true" hidden="false" outlineLevel="0" max="14339" min="14339" style="0" width="7.42"/>
    <col collapsed="false" customWidth="true" hidden="false" outlineLevel="0" max="14341" min="14340" style="0" width="8.68"/>
    <col collapsed="false" customWidth="true" hidden="false" outlineLevel="0" max="14342" min="14342" style="0" width="12.15"/>
    <col collapsed="false" customWidth="true" hidden="false" outlineLevel="0" max="14344" min="14343" style="0" width="6.85"/>
    <col collapsed="false" customWidth="true" hidden="false" outlineLevel="0" max="14378" min="14345" style="0" width="8.68"/>
    <col collapsed="false" customWidth="false" hidden="true" outlineLevel="0" max="14381" min="14379" style="0" width="11.53"/>
    <col collapsed="false" customWidth="true" hidden="false" outlineLevel="0" max="14382" min="14382" style="0" width="6.29"/>
    <col collapsed="false" customWidth="true" hidden="false" outlineLevel="0" max="14383" min="14383" style="0" width="39.29"/>
    <col collapsed="false" customWidth="false" hidden="true" outlineLevel="0" max="14467" min="14384" style="0" width="11.53"/>
    <col collapsed="false" customWidth="true" hidden="false" outlineLevel="0" max="14468" min="14468" style="0" width="12.15"/>
    <col collapsed="false" customWidth="true" hidden="false" outlineLevel="0" max="14469" min="14469" style="0" width="8.57"/>
    <col collapsed="false" customWidth="true" hidden="false" outlineLevel="0" max="14470" min="14470" style="0" width="7.57"/>
    <col collapsed="false" customWidth="true" hidden="false" outlineLevel="0" max="14471" min="14471" style="0" width="8.71"/>
    <col collapsed="false" customWidth="true" hidden="false" outlineLevel="0" max="14472" min="14472" style="0" width="10.57"/>
    <col collapsed="false" customWidth="false" hidden="true" outlineLevel="0" max="14487" min="14473" style="0" width="11.53"/>
    <col collapsed="false" customWidth="true" hidden="false" outlineLevel="0" max="14488" min="14488" style="0" width="12.15"/>
    <col collapsed="false" customWidth="true" hidden="false" outlineLevel="0" max="14489" min="14489" style="0" width="8.29"/>
    <col collapsed="false" customWidth="true" hidden="false" outlineLevel="0" max="14490" min="14490" style="0" width="7.86"/>
    <col collapsed="false" customWidth="true" hidden="false" outlineLevel="0" max="14492" min="14491" style="0" width="8.68"/>
    <col collapsed="false" customWidth="false" hidden="true" outlineLevel="0" max="14507" min="14493" style="0" width="11.53"/>
    <col collapsed="false" customWidth="true" hidden="false" outlineLevel="0" max="14508" min="14508" style="0" width="12.15"/>
    <col collapsed="false" customWidth="true" hidden="false" outlineLevel="0" max="14509" min="14509" style="0" width="7.29"/>
    <col collapsed="false" customWidth="true" hidden="false" outlineLevel="0" max="14510" min="14510" style="0" width="7.42"/>
    <col collapsed="false" customWidth="true" hidden="false" outlineLevel="0" max="14512" min="14511" style="0" width="8.68"/>
    <col collapsed="false" customWidth="false" hidden="true" outlineLevel="0" max="14587" min="14513" style="0" width="11.53"/>
    <col collapsed="false" customWidth="true" hidden="false" outlineLevel="0" max="14588" min="14588" style="0" width="12.15"/>
    <col collapsed="false" customWidth="true" hidden="false" outlineLevel="0" max="14589" min="14589" style="0" width="6.85"/>
    <col collapsed="false" customWidth="true" hidden="false" outlineLevel="0" max="14590" min="14590" style="0" width="7.29"/>
    <col collapsed="false" customWidth="true" hidden="false" outlineLevel="0" max="14592" min="14591" style="0" width="8.68"/>
    <col collapsed="false" customWidth="true" hidden="false" outlineLevel="0" max="14593" min="14593" style="0" width="12.15"/>
    <col collapsed="false" customWidth="true" hidden="false" outlineLevel="0" max="14594" min="14594" style="0" width="7.71"/>
    <col collapsed="false" customWidth="true" hidden="false" outlineLevel="0" max="14595" min="14595" style="0" width="7.42"/>
    <col collapsed="false" customWidth="true" hidden="false" outlineLevel="0" max="14597" min="14596" style="0" width="8.68"/>
    <col collapsed="false" customWidth="true" hidden="false" outlineLevel="0" max="14598" min="14598" style="0" width="12.15"/>
    <col collapsed="false" customWidth="true" hidden="false" outlineLevel="0" max="14600" min="14599" style="0" width="6.85"/>
    <col collapsed="false" customWidth="true" hidden="false" outlineLevel="0" max="14634" min="14601" style="0" width="8.68"/>
    <col collapsed="false" customWidth="false" hidden="true" outlineLevel="0" max="14637" min="14635" style="0" width="11.53"/>
    <col collapsed="false" customWidth="true" hidden="false" outlineLevel="0" max="14638" min="14638" style="0" width="6.29"/>
    <col collapsed="false" customWidth="true" hidden="false" outlineLevel="0" max="14639" min="14639" style="0" width="39.29"/>
    <col collapsed="false" customWidth="false" hidden="true" outlineLevel="0" max="14723" min="14640" style="0" width="11.53"/>
    <col collapsed="false" customWidth="true" hidden="false" outlineLevel="0" max="14724" min="14724" style="0" width="12.15"/>
    <col collapsed="false" customWidth="true" hidden="false" outlineLevel="0" max="14725" min="14725" style="0" width="8.57"/>
    <col collapsed="false" customWidth="true" hidden="false" outlineLevel="0" max="14726" min="14726" style="0" width="7.57"/>
    <col collapsed="false" customWidth="true" hidden="false" outlineLevel="0" max="14727" min="14727" style="0" width="8.71"/>
    <col collapsed="false" customWidth="true" hidden="false" outlineLevel="0" max="14728" min="14728" style="0" width="10.57"/>
    <col collapsed="false" customWidth="false" hidden="true" outlineLevel="0" max="14743" min="14729" style="0" width="11.53"/>
    <col collapsed="false" customWidth="true" hidden="false" outlineLevel="0" max="14744" min="14744" style="0" width="12.15"/>
    <col collapsed="false" customWidth="true" hidden="false" outlineLevel="0" max="14745" min="14745" style="0" width="8.29"/>
    <col collapsed="false" customWidth="true" hidden="false" outlineLevel="0" max="14746" min="14746" style="0" width="7.86"/>
    <col collapsed="false" customWidth="true" hidden="false" outlineLevel="0" max="14748" min="14747" style="0" width="8.68"/>
    <col collapsed="false" customWidth="false" hidden="true" outlineLevel="0" max="14763" min="14749" style="0" width="11.53"/>
    <col collapsed="false" customWidth="true" hidden="false" outlineLevel="0" max="14764" min="14764" style="0" width="12.15"/>
    <col collapsed="false" customWidth="true" hidden="false" outlineLevel="0" max="14765" min="14765" style="0" width="7.29"/>
    <col collapsed="false" customWidth="true" hidden="false" outlineLevel="0" max="14766" min="14766" style="0" width="7.42"/>
    <col collapsed="false" customWidth="true" hidden="false" outlineLevel="0" max="14768" min="14767" style="0" width="8.68"/>
    <col collapsed="false" customWidth="false" hidden="true" outlineLevel="0" max="14843" min="14769" style="0" width="11.53"/>
    <col collapsed="false" customWidth="true" hidden="false" outlineLevel="0" max="14844" min="14844" style="0" width="12.15"/>
    <col collapsed="false" customWidth="true" hidden="false" outlineLevel="0" max="14845" min="14845" style="0" width="6.85"/>
    <col collapsed="false" customWidth="true" hidden="false" outlineLevel="0" max="14846" min="14846" style="0" width="7.29"/>
    <col collapsed="false" customWidth="true" hidden="false" outlineLevel="0" max="14848" min="14847" style="0" width="8.68"/>
    <col collapsed="false" customWidth="true" hidden="false" outlineLevel="0" max="14849" min="14849" style="0" width="12.15"/>
    <col collapsed="false" customWidth="true" hidden="false" outlineLevel="0" max="14850" min="14850" style="0" width="7.71"/>
    <col collapsed="false" customWidth="true" hidden="false" outlineLevel="0" max="14851" min="14851" style="0" width="7.42"/>
    <col collapsed="false" customWidth="true" hidden="false" outlineLevel="0" max="14853" min="14852" style="0" width="8.68"/>
    <col collapsed="false" customWidth="true" hidden="false" outlineLevel="0" max="14854" min="14854" style="0" width="12.15"/>
    <col collapsed="false" customWidth="true" hidden="false" outlineLevel="0" max="14856" min="14855" style="0" width="6.85"/>
    <col collapsed="false" customWidth="true" hidden="false" outlineLevel="0" max="14890" min="14857" style="0" width="8.68"/>
    <col collapsed="false" customWidth="false" hidden="true" outlineLevel="0" max="14893" min="14891" style="0" width="11.53"/>
    <col collapsed="false" customWidth="true" hidden="false" outlineLevel="0" max="14894" min="14894" style="0" width="6.29"/>
    <col collapsed="false" customWidth="true" hidden="false" outlineLevel="0" max="14895" min="14895" style="0" width="39.29"/>
    <col collapsed="false" customWidth="false" hidden="true" outlineLevel="0" max="14979" min="14896" style="0" width="11.53"/>
    <col collapsed="false" customWidth="true" hidden="false" outlineLevel="0" max="14980" min="14980" style="0" width="12.15"/>
    <col collapsed="false" customWidth="true" hidden="false" outlineLevel="0" max="14981" min="14981" style="0" width="8.57"/>
    <col collapsed="false" customWidth="true" hidden="false" outlineLevel="0" max="14982" min="14982" style="0" width="7.57"/>
    <col collapsed="false" customWidth="true" hidden="false" outlineLevel="0" max="14983" min="14983" style="0" width="8.71"/>
    <col collapsed="false" customWidth="true" hidden="false" outlineLevel="0" max="14984" min="14984" style="0" width="10.57"/>
    <col collapsed="false" customWidth="false" hidden="true" outlineLevel="0" max="14999" min="14985" style="0" width="11.53"/>
    <col collapsed="false" customWidth="true" hidden="false" outlineLevel="0" max="15000" min="15000" style="0" width="12.15"/>
    <col collapsed="false" customWidth="true" hidden="false" outlineLevel="0" max="15001" min="15001" style="0" width="8.29"/>
    <col collapsed="false" customWidth="true" hidden="false" outlineLevel="0" max="15002" min="15002" style="0" width="7.86"/>
    <col collapsed="false" customWidth="true" hidden="false" outlineLevel="0" max="15004" min="15003" style="0" width="8.68"/>
    <col collapsed="false" customWidth="false" hidden="true" outlineLevel="0" max="15019" min="15005" style="0" width="11.53"/>
    <col collapsed="false" customWidth="true" hidden="false" outlineLevel="0" max="15020" min="15020" style="0" width="12.15"/>
    <col collapsed="false" customWidth="true" hidden="false" outlineLevel="0" max="15021" min="15021" style="0" width="7.29"/>
    <col collapsed="false" customWidth="true" hidden="false" outlineLevel="0" max="15022" min="15022" style="0" width="7.42"/>
    <col collapsed="false" customWidth="true" hidden="false" outlineLevel="0" max="15024" min="15023" style="0" width="8.68"/>
    <col collapsed="false" customWidth="false" hidden="true" outlineLevel="0" max="15099" min="15025" style="0" width="11.53"/>
    <col collapsed="false" customWidth="true" hidden="false" outlineLevel="0" max="15100" min="15100" style="0" width="12.15"/>
    <col collapsed="false" customWidth="true" hidden="false" outlineLevel="0" max="15101" min="15101" style="0" width="6.85"/>
    <col collapsed="false" customWidth="true" hidden="false" outlineLevel="0" max="15102" min="15102" style="0" width="7.29"/>
    <col collapsed="false" customWidth="true" hidden="false" outlineLevel="0" max="15104" min="15103" style="0" width="8.68"/>
    <col collapsed="false" customWidth="true" hidden="false" outlineLevel="0" max="15105" min="15105" style="0" width="12.15"/>
    <col collapsed="false" customWidth="true" hidden="false" outlineLevel="0" max="15106" min="15106" style="0" width="7.71"/>
    <col collapsed="false" customWidth="true" hidden="false" outlineLevel="0" max="15107" min="15107" style="0" width="7.42"/>
    <col collapsed="false" customWidth="true" hidden="false" outlineLevel="0" max="15109" min="15108" style="0" width="8.68"/>
    <col collapsed="false" customWidth="true" hidden="false" outlineLevel="0" max="15110" min="15110" style="0" width="12.15"/>
    <col collapsed="false" customWidth="true" hidden="false" outlineLevel="0" max="15112" min="15111" style="0" width="6.85"/>
    <col collapsed="false" customWidth="true" hidden="false" outlineLevel="0" max="15146" min="15113" style="0" width="8.68"/>
    <col collapsed="false" customWidth="false" hidden="true" outlineLevel="0" max="15149" min="15147" style="0" width="11.53"/>
    <col collapsed="false" customWidth="true" hidden="false" outlineLevel="0" max="15150" min="15150" style="0" width="6.29"/>
    <col collapsed="false" customWidth="true" hidden="false" outlineLevel="0" max="15151" min="15151" style="0" width="39.29"/>
    <col collapsed="false" customWidth="false" hidden="true" outlineLevel="0" max="15235" min="15152" style="0" width="11.53"/>
    <col collapsed="false" customWidth="true" hidden="false" outlineLevel="0" max="15236" min="15236" style="0" width="12.15"/>
    <col collapsed="false" customWidth="true" hidden="false" outlineLevel="0" max="15237" min="15237" style="0" width="8.57"/>
    <col collapsed="false" customWidth="true" hidden="false" outlineLevel="0" max="15238" min="15238" style="0" width="7.57"/>
    <col collapsed="false" customWidth="true" hidden="false" outlineLevel="0" max="15239" min="15239" style="0" width="8.71"/>
    <col collapsed="false" customWidth="true" hidden="false" outlineLevel="0" max="15240" min="15240" style="0" width="10.57"/>
    <col collapsed="false" customWidth="false" hidden="true" outlineLevel="0" max="15255" min="15241" style="0" width="11.53"/>
    <col collapsed="false" customWidth="true" hidden="false" outlineLevel="0" max="15256" min="15256" style="0" width="12.15"/>
    <col collapsed="false" customWidth="true" hidden="false" outlineLevel="0" max="15257" min="15257" style="0" width="8.29"/>
    <col collapsed="false" customWidth="true" hidden="false" outlineLevel="0" max="15258" min="15258" style="0" width="7.86"/>
    <col collapsed="false" customWidth="true" hidden="false" outlineLevel="0" max="15260" min="15259" style="0" width="8.68"/>
    <col collapsed="false" customWidth="false" hidden="true" outlineLevel="0" max="15275" min="15261" style="0" width="11.53"/>
    <col collapsed="false" customWidth="true" hidden="false" outlineLevel="0" max="15276" min="15276" style="0" width="12.15"/>
    <col collapsed="false" customWidth="true" hidden="false" outlineLevel="0" max="15277" min="15277" style="0" width="7.29"/>
    <col collapsed="false" customWidth="true" hidden="false" outlineLevel="0" max="15278" min="15278" style="0" width="7.42"/>
    <col collapsed="false" customWidth="true" hidden="false" outlineLevel="0" max="15280" min="15279" style="0" width="8.68"/>
    <col collapsed="false" customWidth="false" hidden="true" outlineLevel="0" max="15355" min="15281" style="0" width="11.53"/>
    <col collapsed="false" customWidth="true" hidden="false" outlineLevel="0" max="15356" min="15356" style="0" width="12.15"/>
    <col collapsed="false" customWidth="true" hidden="false" outlineLevel="0" max="15357" min="15357" style="0" width="6.85"/>
    <col collapsed="false" customWidth="true" hidden="false" outlineLevel="0" max="15358" min="15358" style="0" width="7.29"/>
    <col collapsed="false" customWidth="true" hidden="false" outlineLevel="0" max="15360" min="15359" style="0" width="8.68"/>
    <col collapsed="false" customWidth="true" hidden="false" outlineLevel="0" max="15361" min="15361" style="0" width="12.15"/>
    <col collapsed="false" customWidth="true" hidden="false" outlineLevel="0" max="15362" min="15362" style="0" width="7.71"/>
    <col collapsed="false" customWidth="true" hidden="false" outlineLevel="0" max="15363" min="15363" style="0" width="7.42"/>
    <col collapsed="false" customWidth="true" hidden="false" outlineLevel="0" max="15365" min="15364" style="0" width="8.68"/>
    <col collapsed="false" customWidth="true" hidden="false" outlineLevel="0" max="15366" min="15366" style="0" width="12.15"/>
    <col collapsed="false" customWidth="true" hidden="false" outlineLevel="0" max="15368" min="15367" style="0" width="6.85"/>
    <col collapsed="false" customWidth="true" hidden="false" outlineLevel="0" max="15402" min="15369" style="0" width="8.68"/>
    <col collapsed="false" customWidth="false" hidden="true" outlineLevel="0" max="15405" min="15403" style="0" width="11.53"/>
    <col collapsed="false" customWidth="true" hidden="false" outlineLevel="0" max="15406" min="15406" style="0" width="6.29"/>
    <col collapsed="false" customWidth="true" hidden="false" outlineLevel="0" max="15407" min="15407" style="0" width="39.29"/>
    <col collapsed="false" customWidth="false" hidden="true" outlineLevel="0" max="15491" min="15408" style="0" width="11.53"/>
    <col collapsed="false" customWidth="true" hidden="false" outlineLevel="0" max="15492" min="15492" style="0" width="12.15"/>
    <col collapsed="false" customWidth="true" hidden="false" outlineLevel="0" max="15493" min="15493" style="0" width="8.57"/>
    <col collapsed="false" customWidth="true" hidden="false" outlineLevel="0" max="15494" min="15494" style="0" width="7.57"/>
    <col collapsed="false" customWidth="true" hidden="false" outlineLevel="0" max="15495" min="15495" style="0" width="8.71"/>
    <col collapsed="false" customWidth="true" hidden="false" outlineLevel="0" max="15496" min="15496" style="0" width="10.57"/>
    <col collapsed="false" customWidth="false" hidden="true" outlineLevel="0" max="15511" min="15497" style="0" width="11.53"/>
    <col collapsed="false" customWidth="true" hidden="false" outlineLevel="0" max="15512" min="15512" style="0" width="12.15"/>
    <col collapsed="false" customWidth="true" hidden="false" outlineLevel="0" max="15513" min="15513" style="0" width="8.29"/>
    <col collapsed="false" customWidth="true" hidden="false" outlineLevel="0" max="15514" min="15514" style="0" width="7.86"/>
    <col collapsed="false" customWidth="true" hidden="false" outlineLevel="0" max="15516" min="15515" style="0" width="8.68"/>
    <col collapsed="false" customWidth="false" hidden="true" outlineLevel="0" max="15531" min="15517" style="0" width="11.53"/>
    <col collapsed="false" customWidth="true" hidden="false" outlineLevel="0" max="15532" min="15532" style="0" width="12.15"/>
    <col collapsed="false" customWidth="true" hidden="false" outlineLevel="0" max="15533" min="15533" style="0" width="7.29"/>
    <col collapsed="false" customWidth="true" hidden="false" outlineLevel="0" max="15534" min="15534" style="0" width="7.42"/>
    <col collapsed="false" customWidth="true" hidden="false" outlineLevel="0" max="15536" min="15535" style="0" width="8.68"/>
    <col collapsed="false" customWidth="false" hidden="true" outlineLevel="0" max="15611" min="15537" style="0" width="11.53"/>
    <col collapsed="false" customWidth="true" hidden="false" outlineLevel="0" max="15612" min="15612" style="0" width="12.15"/>
    <col collapsed="false" customWidth="true" hidden="false" outlineLevel="0" max="15613" min="15613" style="0" width="6.85"/>
    <col collapsed="false" customWidth="true" hidden="false" outlineLevel="0" max="15614" min="15614" style="0" width="7.29"/>
    <col collapsed="false" customWidth="true" hidden="false" outlineLevel="0" max="15616" min="15615" style="0" width="8.68"/>
    <col collapsed="false" customWidth="true" hidden="false" outlineLevel="0" max="15617" min="15617" style="0" width="12.15"/>
    <col collapsed="false" customWidth="true" hidden="false" outlineLevel="0" max="15618" min="15618" style="0" width="7.71"/>
    <col collapsed="false" customWidth="true" hidden="false" outlineLevel="0" max="15619" min="15619" style="0" width="7.42"/>
    <col collapsed="false" customWidth="true" hidden="false" outlineLevel="0" max="15621" min="15620" style="0" width="8.68"/>
    <col collapsed="false" customWidth="true" hidden="false" outlineLevel="0" max="15622" min="15622" style="0" width="12.15"/>
    <col collapsed="false" customWidth="true" hidden="false" outlineLevel="0" max="15624" min="15623" style="0" width="6.85"/>
    <col collapsed="false" customWidth="true" hidden="false" outlineLevel="0" max="15658" min="15625" style="0" width="8.68"/>
    <col collapsed="false" customWidth="false" hidden="true" outlineLevel="0" max="15661" min="15659" style="0" width="11.53"/>
    <col collapsed="false" customWidth="true" hidden="false" outlineLevel="0" max="15662" min="15662" style="0" width="6.29"/>
    <col collapsed="false" customWidth="true" hidden="false" outlineLevel="0" max="15663" min="15663" style="0" width="39.29"/>
    <col collapsed="false" customWidth="false" hidden="true" outlineLevel="0" max="15747" min="15664" style="0" width="11.53"/>
    <col collapsed="false" customWidth="true" hidden="false" outlineLevel="0" max="15748" min="15748" style="0" width="12.15"/>
    <col collapsed="false" customWidth="true" hidden="false" outlineLevel="0" max="15749" min="15749" style="0" width="8.57"/>
    <col collapsed="false" customWidth="true" hidden="false" outlineLevel="0" max="15750" min="15750" style="0" width="7.57"/>
    <col collapsed="false" customWidth="true" hidden="false" outlineLevel="0" max="15751" min="15751" style="0" width="8.71"/>
    <col collapsed="false" customWidth="true" hidden="false" outlineLevel="0" max="15752" min="15752" style="0" width="10.57"/>
    <col collapsed="false" customWidth="false" hidden="true" outlineLevel="0" max="15767" min="15753" style="0" width="11.53"/>
    <col collapsed="false" customWidth="true" hidden="false" outlineLevel="0" max="15768" min="15768" style="0" width="12.15"/>
    <col collapsed="false" customWidth="true" hidden="false" outlineLevel="0" max="15769" min="15769" style="0" width="8.29"/>
    <col collapsed="false" customWidth="true" hidden="false" outlineLevel="0" max="15770" min="15770" style="0" width="7.86"/>
    <col collapsed="false" customWidth="true" hidden="false" outlineLevel="0" max="15772" min="15771" style="0" width="8.68"/>
    <col collapsed="false" customWidth="false" hidden="true" outlineLevel="0" max="15787" min="15773" style="0" width="11.53"/>
    <col collapsed="false" customWidth="true" hidden="false" outlineLevel="0" max="15788" min="15788" style="0" width="12.15"/>
    <col collapsed="false" customWidth="true" hidden="false" outlineLevel="0" max="15789" min="15789" style="0" width="7.29"/>
    <col collapsed="false" customWidth="true" hidden="false" outlineLevel="0" max="15790" min="15790" style="0" width="7.42"/>
    <col collapsed="false" customWidth="true" hidden="false" outlineLevel="0" max="15792" min="15791" style="0" width="8.68"/>
    <col collapsed="false" customWidth="false" hidden="true" outlineLevel="0" max="15867" min="15793" style="0" width="11.53"/>
    <col collapsed="false" customWidth="true" hidden="false" outlineLevel="0" max="15868" min="15868" style="0" width="12.15"/>
    <col collapsed="false" customWidth="true" hidden="false" outlineLevel="0" max="15869" min="15869" style="0" width="6.85"/>
    <col collapsed="false" customWidth="true" hidden="false" outlineLevel="0" max="15870" min="15870" style="0" width="7.29"/>
    <col collapsed="false" customWidth="true" hidden="false" outlineLevel="0" max="15872" min="15871" style="0" width="8.68"/>
    <col collapsed="false" customWidth="true" hidden="false" outlineLevel="0" max="15873" min="15873" style="0" width="12.15"/>
    <col collapsed="false" customWidth="true" hidden="false" outlineLevel="0" max="15874" min="15874" style="0" width="7.71"/>
    <col collapsed="false" customWidth="true" hidden="false" outlineLevel="0" max="15875" min="15875" style="0" width="7.42"/>
    <col collapsed="false" customWidth="true" hidden="false" outlineLevel="0" max="15877" min="15876" style="0" width="8.68"/>
    <col collapsed="false" customWidth="true" hidden="false" outlineLevel="0" max="15878" min="15878" style="0" width="12.15"/>
    <col collapsed="false" customWidth="true" hidden="false" outlineLevel="0" max="15880" min="15879" style="0" width="6.85"/>
    <col collapsed="false" customWidth="true" hidden="false" outlineLevel="0" max="15914" min="15881" style="0" width="8.68"/>
    <col collapsed="false" customWidth="false" hidden="true" outlineLevel="0" max="15917" min="15915" style="0" width="11.53"/>
    <col collapsed="false" customWidth="true" hidden="false" outlineLevel="0" max="15918" min="15918" style="0" width="6.29"/>
    <col collapsed="false" customWidth="true" hidden="false" outlineLevel="0" max="15919" min="15919" style="0" width="39.29"/>
    <col collapsed="false" customWidth="false" hidden="true" outlineLevel="0" max="16003" min="15920" style="0" width="11.53"/>
    <col collapsed="false" customWidth="true" hidden="false" outlineLevel="0" max="16004" min="16004" style="0" width="12.15"/>
    <col collapsed="false" customWidth="true" hidden="false" outlineLevel="0" max="16005" min="16005" style="0" width="8.57"/>
    <col collapsed="false" customWidth="true" hidden="false" outlineLevel="0" max="16006" min="16006" style="0" width="7.57"/>
    <col collapsed="false" customWidth="true" hidden="false" outlineLevel="0" max="16007" min="16007" style="0" width="8.71"/>
    <col collapsed="false" customWidth="true" hidden="false" outlineLevel="0" max="16008" min="16008" style="0" width="10.57"/>
    <col collapsed="false" customWidth="false" hidden="true" outlineLevel="0" max="16023" min="16009" style="0" width="11.53"/>
    <col collapsed="false" customWidth="true" hidden="false" outlineLevel="0" max="16024" min="16024" style="0" width="12.15"/>
    <col collapsed="false" customWidth="true" hidden="false" outlineLevel="0" max="16025" min="16025" style="0" width="8.29"/>
    <col collapsed="false" customWidth="true" hidden="false" outlineLevel="0" max="16026" min="16026" style="0" width="7.86"/>
    <col collapsed="false" customWidth="true" hidden="false" outlineLevel="0" max="16028" min="16027" style="0" width="8.68"/>
    <col collapsed="false" customWidth="false" hidden="true" outlineLevel="0" max="16043" min="16029" style="0" width="11.53"/>
    <col collapsed="false" customWidth="true" hidden="false" outlineLevel="0" max="16044" min="16044" style="0" width="12.15"/>
    <col collapsed="false" customWidth="true" hidden="false" outlineLevel="0" max="16045" min="16045" style="0" width="7.29"/>
    <col collapsed="false" customWidth="true" hidden="false" outlineLevel="0" max="16046" min="16046" style="0" width="7.42"/>
    <col collapsed="false" customWidth="true" hidden="false" outlineLevel="0" max="16048" min="16047" style="0" width="8.68"/>
    <col collapsed="false" customWidth="false" hidden="true" outlineLevel="0" max="16123" min="16049" style="0" width="11.53"/>
    <col collapsed="false" customWidth="true" hidden="false" outlineLevel="0" max="16124" min="16124" style="0" width="12.15"/>
    <col collapsed="false" customWidth="true" hidden="false" outlineLevel="0" max="16125" min="16125" style="0" width="6.85"/>
    <col collapsed="false" customWidth="true" hidden="false" outlineLevel="0" max="16126" min="16126" style="0" width="7.29"/>
    <col collapsed="false" customWidth="true" hidden="false" outlineLevel="0" max="16128" min="16127" style="0" width="8.68"/>
    <col collapsed="false" customWidth="true" hidden="false" outlineLevel="0" max="16129" min="16129" style="0" width="12.15"/>
    <col collapsed="false" customWidth="true" hidden="false" outlineLevel="0" max="16130" min="16130" style="0" width="7.71"/>
    <col collapsed="false" customWidth="true" hidden="false" outlineLevel="0" max="16131" min="16131" style="0" width="7.42"/>
    <col collapsed="false" customWidth="true" hidden="false" outlineLevel="0" max="16133" min="16132" style="0" width="8.68"/>
    <col collapsed="false" customWidth="true" hidden="false" outlineLevel="0" max="16134" min="16134" style="0" width="12.15"/>
    <col collapsed="false" customWidth="true" hidden="false" outlineLevel="0" max="16136" min="16135" style="0" width="6.85"/>
    <col collapsed="false" customWidth="true" hidden="false" outlineLevel="0" max="16384" min="16137" style="0" width="8.68"/>
  </cols>
  <sheetData>
    <row r="2" customFormat="false" ht="15" hidden="false" customHeight="false" outlineLevel="0" collapsed="false">
      <c r="D2" s="92"/>
      <c r="E2" s="92"/>
    </row>
    <row r="3" customFormat="false" ht="15" hidden="false" customHeight="false" outlineLevel="0" collapsed="false">
      <c r="D3" s="5" t="s">
        <v>1</v>
      </c>
      <c r="E3" s="5"/>
      <c r="G3" s="93" t="s">
        <v>127</v>
      </c>
    </row>
    <row r="5" customFormat="false" ht="15" hidden="false" customHeight="false" outlineLevel="0" collapsed="false">
      <c r="D5" s="6" t="s">
        <v>128</v>
      </c>
      <c r="E5" s="7"/>
    </row>
    <row r="7" customFormat="false" ht="15" hidden="false" customHeight="true" outlineLevel="0" collapsed="false">
      <c r="D7" s="10" t="s">
        <v>2</v>
      </c>
      <c r="E7" s="10" t="s">
        <v>3</v>
      </c>
      <c r="F7" s="11" t="s">
        <v>129</v>
      </c>
      <c r="G7" s="11"/>
      <c r="H7" s="11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customFormat="false" ht="15" hidden="false" customHeight="false" outlineLevel="0" collapsed="false">
      <c r="D8" s="10"/>
      <c r="E8" s="10"/>
      <c r="F8" s="10" t="s">
        <v>5</v>
      </c>
      <c r="G8" s="10" t="s">
        <v>6</v>
      </c>
      <c r="H8" s="10" t="s">
        <v>7</v>
      </c>
      <c r="I8" s="10" t="s">
        <v>8</v>
      </c>
      <c r="J8" s="10" t="s">
        <v>9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customFormat="false" ht="15" hidden="false" customHeight="false" outlineLevel="0" collapsed="false">
      <c r="D9" s="14"/>
      <c r="E9" s="14"/>
      <c r="F9" s="14"/>
      <c r="G9" s="14"/>
      <c r="H9" s="14"/>
      <c r="I9" s="14"/>
      <c r="J9" s="1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customFormat="false" ht="15" hidden="false" customHeight="false" outlineLevel="0" collapsed="false">
      <c r="D10" s="15" t="s">
        <v>10</v>
      </c>
      <c r="E10" s="16" t="s">
        <v>11</v>
      </c>
      <c r="F10" s="17" t="n">
        <v>695630.049</v>
      </c>
      <c r="G10" s="17" t="n">
        <v>593168.609</v>
      </c>
      <c r="H10" s="17" t="n">
        <v>0</v>
      </c>
      <c r="I10" s="17" t="n">
        <v>196074.7116</v>
      </c>
      <c r="J10" s="17" t="n">
        <v>128791.877159848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customFormat="false" ht="15" hidden="false" customHeight="false" outlineLevel="0" collapsed="false">
      <c r="D11" s="15" t="s">
        <v>12</v>
      </c>
      <c r="E11" s="18" t="s">
        <v>13</v>
      </c>
      <c r="F11" s="19"/>
      <c r="G11" s="19"/>
      <c r="H11" s="17" t="n">
        <v>0</v>
      </c>
      <c r="I11" s="17" t="n">
        <v>93613.2716</v>
      </c>
      <c r="J11" s="17" t="n">
        <v>128791.877159848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customFormat="false" ht="15" hidden="false" customHeight="false" outlineLevel="0" collapsed="false">
      <c r="D12" s="15" t="s">
        <v>14</v>
      </c>
      <c r="E12" s="20" t="s">
        <v>15</v>
      </c>
      <c r="F12" s="19"/>
      <c r="G12" s="19"/>
      <c r="H12" s="19"/>
      <c r="I12" s="19"/>
      <c r="J12" s="1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customFormat="false" ht="15" hidden="false" customHeight="false" outlineLevel="0" collapsed="false">
      <c r="D13" s="15" t="s">
        <v>16</v>
      </c>
      <c r="E13" s="20" t="s">
        <v>6</v>
      </c>
      <c r="F13" s="19"/>
      <c r="G13" s="19"/>
      <c r="H13" s="21"/>
      <c r="I13" s="21" t="n">
        <v>93613.2716</v>
      </c>
      <c r="J13" s="19"/>
      <c r="K13" s="12"/>
      <c r="L13" s="12"/>
      <c r="M13" s="9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customFormat="false" ht="15" hidden="false" customHeight="false" outlineLevel="0" collapsed="false">
      <c r="D14" s="15" t="s">
        <v>17</v>
      </c>
      <c r="E14" s="20" t="s">
        <v>7</v>
      </c>
      <c r="F14" s="19"/>
      <c r="G14" s="19"/>
      <c r="H14" s="19"/>
      <c r="I14" s="21"/>
      <c r="J14" s="2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customFormat="false" ht="15" hidden="false" customHeight="false" outlineLevel="0" collapsed="false">
      <c r="D15" s="15" t="s">
        <v>18</v>
      </c>
      <c r="E15" s="20" t="s">
        <v>19</v>
      </c>
      <c r="F15" s="19"/>
      <c r="G15" s="19"/>
      <c r="H15" s="19"/>
      <c r="I15" s="19"/>
      <c r="J15" s="21" t="n">
        <v>128791.877159848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customFormat="false" ht="15" hidden="false" customHeight="false" outlineLevel="0" collapsed="false">
      <c r="D16" s="15" t="s">
        <v>20</v>
      </c>
      <c r="E16" s="18" t="s">
        <v>21</v>
      </c>
      <c r="F16" s="17" t="n">
        <v>86792.64</v>
      </c>
      <c r="G16" s="21"/>
      <c r="H16" s="21"/>
      <c r="I16" s="21" t="n">
        <v>86792.64</v>
      </c>
      <c r="J16" s="2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customFormat="false" ht="15" hidden="false" customHeight="false" outlineLevel="0" collapsed="false">
      <c r="D17" s="15" t="s">
        <v>22</v>
      </c>
      <c r="E17" s="18" t="s">
        <v>23</v>
      </c>
      <c r="F17" s="17" t="n">
        <v>608837.409</v>
      </c>
      <c r="G17" s="21" t="n">
        <v>593168.609</v>
      </c>
      <c r="H17" s="21"/>
      <c r="I17" s="21" t="n">
        <v>15668.8</v>
      </c>
      <c r="J17" s="21"/>
      <c r="K17" s="12"/>
      <c r="L17" s="2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customFormat="false" ht="15" hidden="false" customHeight="false" outlineLevel="0" collapsed="false">
      <c r="D18" s="15" t="s">
        <v>24</v>
      </c>
      <c r="E18" s="18" t="s">
        <v>25</v>
      </c>
      <c r="F18" s="17" t="n">
        <v>0</v>
      </c>
      <c r="G18" s="21"/>
      <c r="H18" s="21"/>
      <c r="I18" s="21"/>
      <c r="J18" s="2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customFormat="false" ht="15" hidden="false" customHeight="false" outlineLevel="0" collapsed="false">
      <c r="D19" s="15" t="s">
        <v>26</v>
      </c>
      <c r="E19" s="16" t="s">
        <v>27</v>
      </c>
      <c r="F19" s="17" t="n">
        <v>16617.2192</v>
      </c>
      <c r="G19" s="17" t="n">
        <v>2294.875</v>
      </c>
      <c r="H19" s="17"/>
      <c r="I19" s="17" t="n">
        <v>2674.42344015191</v>
      </c>
      <c r="J19" s="17" t="n">
        <v>11647.9207598481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customFormat="false" ht="15" hidden="false" customHeight="false" outlineLevel="0" collapsed="false">
      <c r="D20" s="15" t="s">
        <v>28</v>
      </c>
      <c r="E20" s="18" t="s">
        <v>29</v>
      </c>
      <c r="F20" s="17" t="n">
        <v>2.38880123477817</v>
      </c>
      <c r="G20" s="95" t="n">
        <v>0.386884094198586</v>
      </c>
      <c r="H20" s="95"/>
      <c r="I20" s="95" t="n">
        <v>1.36398183035854</v>
      </c>
      <c r="J20" s="95" t="n">
        <v>9.04398710284458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customFormat="false" ht="17.9" hidden="false" customHeight="false" outlineLevel="0" collapsed="false">
      <c r="D21" s="15" t="s">
        <v>30</v>
      </c>
      <c r="E21" s="23" t="s">
        <v>31</v>
      </c>
      <c r="F21" s="17" t="n">
        <v>0</v>
      </c>
      <c r="G21" s="21"/>
      <c r="H21" s="21"/>
      <c r="I21" s="21"/>
      <c r="J21" s="21"/>
      <c r="K21" s="12"/>
      <c r="L21" s="12"/>
      <c r="M21" s="2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customFormat="false" ht="15" hidden="false" customHeight="false" outlineLevel="0" collapsed="false">
      <c r="D22" s="15" t="s">
        <v>32</v>
      </c>
      <c r="E22" s="16" t="s">
        <v>33</v>
      </c>
      <c r="F22" s="17" t="n">
        <v>679012.8298</v>
      </c>
      <c r="G22" s="17" t="n">
        <v>590873.734</v>
      </c>
      <c r="H22" s="17" t="n">
        <v>0</v>
      </c>
      <c r="I22" s="17" t="n">
        <v>193400.288159848</v>
      </c>
      <c r="J22" s="17" t="n">
        <v>117143.9564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customFormat="false" ht="21.75" hidden="false" customHeight="true" outlineLevel="0" collapsed="false">
      <c r="D23" s="15" t="s">
        <v>34</v>
      </c>
      <c r="E23" s="18" t="s">
        <v>35</v>
      </c>
      <c r="F23" s="17" t="n">
        <v>154294.194</v>
      </c>
      <c r="G23" s="21"/>
      <c r="H23" s="21"/>
      <c r="I23" s="21" t="n">
        <v>51947.076</v>
      </c>
      <c r="J23" s="21" t="n">
        <v>102347.118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customFormat="false" ht="15" hidden="false" customHeight="false" outlineLevel="0" collapsed="false">
      <c r="D24" s="15" t="s">
        <v>36</v>
      </c>
      <c r="E24" s="20" t="s">
        <v>37</v>
      </c>
      <c r="F24" s="17" t="n">
        <v>0</v>
      </c>
      <c r="G24" s="21"/>
      <c r="H24" s="21"/>
      <c r="I24" s="21"/>
      <c r="J24" s="2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customFormat="false" ht="15" hidden="false" customHeight="false" outlineLevel="0" collapsed="false">
      <c r="D25" s="15" t="s">
        <v>38</v>
      </c>
      <c r="E25" s="20" t="s">
        <v>39</v>
      </c>
      <c r="F25" s="17" t="n">
        <v>0</v>
      </c>
      <c r="G25" s="21"/>
      <c r="H25" s="21"/>
      <c r="I25" s="21"/>
      <c r="J25" s="2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customFormat="false" ht="15" hidden="false" customHeight="false" outlineLevel="0" collapsed="false">
      <c r="D26" s="15" t="s">
        <v>40</v>
      </c>
      <c r="E26" s="20" t="s">
        <v>41</v>
      </c>
      <c r="F26" s="17" t="n">
        <v>0</v>
      </c>
      <c r="G26" s="21"/>
      <c r="H26" s="21"/>
      <c r="I26" s="21"/>
      <c r="J26" s="2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customFormat="false" ht="15" hidden="false" customHeight="false" outlineLevel="0" collapsed="false">
      <c r="D27" s="15" t="s">
        <v>42</v>
      </c>
      <c r="E27" s="24" t="s">
        <v>43</v>
      </c>
      <c r="F27" s="17" t="n">
        <v>0</v>
      </c>
      <c r="G27" s="21"/>
      <c r="H27" s="21"/>
      <c r="I27" s="21"/>
      <c r="J27" s="2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customFormat="false" ht="15" hidden="false" customHeight="false" outlineLevel="0" collapsed="false">
      <c r="D28" s="15" t="s">
        <v>44</v>
      </c>
      <c r="E28" s="18" t="s">
        <v>45</v>
      </c>
      <c r="F28" s="17" t="n">
        <v>524718.6358</v>
      </c>
      <c r="G28" s="21" t="n">
        <v>497260.4624</v>
      </c>
      <c r="H28" s="21"/>
      <c r="I28" s="21" t="n">
        <v>12661.335</v>
      </c>
      <c r="J28" s="21" t="n">
        <v>14796.8384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customFormat="false" ht="15" hidden="false" customHeight="false" outlineLevel="0" collapsed="false">
      <c r="D29" s="25" t="s">
        <v>46</v>
      </c>
      <c r="E29" s="20" t="s">
        <v>47</v>
      </c>
      <c r="F29" s="96" t="n">
        <v>0</v>
      </c>
      <c r="G29" s="96" t="n">
        <v>0</v>
      </c>
      <c r="H29" s="96" t="n">
        <v>0</v>
      </c>
      <c r="I29" s="96" t="n">
        <v>0</v>
      </c>
      <c r="J29" s="96" t="n">
        <v>3.63797880709171E-011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customFormat="false" ht="15" hidden="false" customHeight="false" outlineLevel="0" collapsed="false">
      <c r="D30" s="25" t="s">
        <v>48</v>
      </c>
      <c r="E30" s="20" t="s">
        <v>49</v>
      </c>
      <c r="F30" s="97" t="n">
        <v>0.772766894484974</v>
      </c>
      <c r="G30" s="98"/>
      <c r="H30" s="98"/>
      <c r="I30" s="98"/>
      <c r="J30" s="98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customFormat="false" ht="15" hidden="false" customHeight="false" outlineLevel="0" collapsed="false">
      <c r="D31" s="25" t="s">
        <v>50</v>
      </c>
      <c r="E31" s="20" t="s">
        <v>51</v>
      </c>
      <c r="F31" s="17" t="n">
        <v>537559.87267616</v>
      </c>
      <c r="G31" s="99"/>
      <c r="H31" s="99"/>
      <c r="I31" s="99"/>
      <c r="J31" s="9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customFormat="false" ht="15" hidden="false" customHeight="false" outlineLevel="0" collapsed="false">
      <c r="D32" s="25" t="s">
        <v>52</v>
      </c>
      <c r="E32" s="20" t="s">
        <v>53</v>
      </c>
      <c r="F32" s="17" t="n">
        <v>12841.2368761601</v>
      </c>
      <c r="G32" s="99"/>
      <c r="H32" s="99"/>
      <c r="I32" s="99"/>
      <c r="J32" s="99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customFormat="false" ht="15" hidden="false" customHeight="false" outlineLevel="0" collapsed="false">
      <c r="D33" s="31"/>
      <c r="E33" s="32"/>
      <c r="F33" s="33"/>
      <c r="G33" s="34"/>
      <c r="H33" s="34"/>
      <c r="I33" s="34"/>
      <c r="J33" s="34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5" customFormat="false" ht="15" hidden="false" customHeight="false" outlineLevel="0" collapsed="false">
      <c r="D35" s="35"/>
      <c r="E35" s="35"/>
    </row>
    <row r="36" customFormat="false" ht="15" hidden="false" customHeight="false" outlineLevel="0" collapsed="false">
      <c r="D36" s="100"/>
      <c r="E36" s="100"/>
      <c r="F36" s="100"/>
    </row>
    <row r="37" customFormat="false" ht="15.75" hidden="false" customHeight="false" outlineLevel="0" collapsed="false">
      <c r="D37" s="100"/>
      <c r="E37" s="100"/>
      <c r="F37" s="100"/>
      <c r="I37" s="101"/>
      <c r="J37" s="101"/>
    </row>
    <row r="38" customFormat="false" ht="15" hidden="false" customHeight="false" outlineLevel="0" collapsed="false">
      <c r="E38" s="1"/>
    </row>
  </sheetData>
  <mergeCells count="7">
    <mergeCell ref="D7:D8"/>
    <mergeCell ref="E7:E8"/>
    <mergeCell ref="F7:J7"/>
    <mergeCell ref="T7:AM7"/>
    <mergeCell ref="D35:E35"/>
    <mergeCell ref="D36:F37"/>
    <mergeCell ref="I37:J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2019-10-18T06:00:24Z</dcterms:created>
  <dc:creator>Савельева О.В.</dc:creator>
  <dc:description/>
  <dc:language>ru-RU</dc:language>
  <cp:lastModifiedBy/>
  <cp:lastPrinted>2019-10-18T06:50:32Z</cp:lastPrinted>
  <dcterms:modified xsi:type="dcterms:W3CDTF">2026-02-16T14:37:46Z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