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-120" yWindow="-120" windowWidth="19440" windowHeight="15000" tabRatio="758" activeTab="11"/>
  </bookViews>
  <sheets>
    <sheet name="1.1-1.4" sheetId="3" r:id="rId1"/>
    <sheet name="2.1" sheetId="4" r:id="rId2"/>
    <sheet name="2.2" sheetId="5" r:id="rId3"/>
    <sheet name="2.3-2.4" sheetId="6" r:id="rId4"/>
    <sheet name="3.1-3.3" sheetId="2" r:id="rId5"/>
    <sheet name="3.4" sheetId="1" r:id="rId6"/>
    <sheet name="3.5" sheetId="7" r:id="rId7"/>
    <sheet name="4.1" sheetId="8" r:id="rId8"/>
    <sheet name="4.3" sheetId="10" r:id="rId9"/>
    <sheet name="4.2" sheetId="9" r:id="rId10"/>
    <sheet name="4.4-4.8" sheetId="11" r:id="rId11"/>
    <sheet name="4.9" sheetId="12" r:id="rId12"/>
  </sheets>
  <externalReferences>
    <externalReference r:id="rId13"/>
  </externalReferences>
  <calcPr calcId="125725"/>
</workbook>
</file>

<file path=xl/calcChain.xml><?xml version="1.0" encoding="utf-8"?>
<calcChain xmlns="http://schemas.openxmlformats.org/spreadsheetml/2006/main">
  <c r="C22" i="3"/>
  <c r="D22"/>
  <c r="E11" l="1"/>
  <c r="E12"/>
  <c r="K24" i="8" l="1"/>
  <c r="K25" s="1"/>
  <c r="K10"/>
  <c r="K8"/>
  <c r="E25"/>
  <c r="E24" s="1"/>
  <c r="E10"/>
  <c r="E8"/>
  <c r="K13" i="1"/>
  <c r="K8" l="1"/>
  <c r="E8"/>
  <c r="K18" l="1"/>
  <c r="H18"/>
  <c r="E18"/>
  <c r="H14"/>
  <c r="E14"/>
  <c r="E13"/>
  <c r="H7"/>
  <c r="E7"/>
  <c r="E27" i="4" l="1"/>
  <c r="E21"/>
  <c r="E15"/>
  <c r="E9"/>
  <c r="C63" i="3"/>
  <c r="C62"/>
  <c r="C61"/>
  <c r="C57"/>
  <c r="C55"/>
  <c r="C54"/>
  <c r="E7"/>
  <c r="E10"/>
  <c r="E6" l="1"/>
  <c r="E12" i="1"/>
  <c r="O18"/>
  <c r="O8"/>
  <c r="O12"/>
  <c r="O13"/>
  <c r="O14"/>
  <c r="O15"/>
  <c r="O16"/>
  <c r="O17"/>
  <c r="O7"/>
  <c r="K12"/>
  <c r="K14"/>
  <c r="H12"/>
  <c r="E9" i="3"/>
  <c r="E22" l="1"/>
  <c r="E23"/>
  <c r="E24"/>
  <c r="E25"/>
  <c r="E20" l="1"/>
  <c r="R7" i="5" l="1"/>
  <c r="N7"/>
  <c r="J7"/>
  <c r="F7"/>
  <c r="D63" i="3" l="1"/>
  <c r="E63" s="1"/>
  <c r="D62"/>
  <c r="E62" s="1"/>
  <c r="D61" l="1"/>
  <c r="E61" s="1"/>
  <c r="D57"/>
  <c r="E57" s="1"/>
  <c r="D55"/>
  <c r="E55" s="1"/>
  <c r="D54"/>
  <c r="E54" s="1"/>
  <c r="E34"/>
  <c r="E44"/>
  <c r="E43"/>
  <c r="E42"/>
  <c r="E40"/>
  <c r="E39"/>
  <c r="E36"/>
</calcChain>
</file>

<file path=xl/sharedStrings.xml><?xml version="1.0" encoding="utf-8"?>
<sst xmlns="http://schemas.openxmlformats.org/spreadsheetml/2006/main" count="794" uniqueCount="365">
  <si>
    <t xml:space="preserve">N </t>
  </si>
  <si>
    <t xml:space="preserve">Показатель </t>
  </si>
  <si>
    <t xml:space="preserve">Категория присоединения потребителей услуг по передаче электрической энергии в разбивке по мощности, в динамике по годам </t>
  </si>
  <si>
    <t xml:space="preserve">Всего </t>
  </si>
  <si>
    <t xml:space="preserve">до 15 кВт включительно </t>
  </si>
  <si>
    <t xml:space="preserve">свыше 15 кВт и до 150 кВт включительно </t>
  </si>
  <si>
    <t xml:space="preserve">свыше 150 кВт и менее 670 кВт </t>
  </si>
  <si>
    <t xml:space="preserve">не менее 670 кВт </t>
  </si>
  <si>
    <t xml:space="preserve">Динамика изменения показателя, % </t>
  </si>
  <si>
    <t xml:space="preserve">Число заявок на технологическое присоединение, поданных заявителями, штуки </t>
  </si>
  <si>
    <t xml:space="preserve">Число заявок на технологическое присоединение, по которым направлен проект договора об осуществлении технологического присоединения к электрическим сетям, штуки </t>
  </si>
  <si>
    <t xml:space="preserve">Число заявок на технологическое присоединение, по которым направлен проект договора об осуществлении технологического присоединения к электрическим сетям с нарушением сроков, подтвержденным актами контролирующих организаций и (или) решениями суда, штуки, в том числе: </t>
  </si>
  <si>
    <t xml:space="preserve">по вине сетевой организации </t>
  </si>
  <si>
    <t xml:space="preserve">по вине сторонних лиц </t>
  </si>
  <si>
    <t xml:space="preserve">Средняя продолжительность подготовки и направления проекта договора об осуществлении технологического присоединения к электрическим сетям, дней </t>
  </si>
  <si>
    <t xml:space="preserve">Число заключенных договоров об осуществлении технологического присоединения к электрическим сетям, штуки </t>
  </si>
  <si>
    <t xml:space="preserve">Число исполненных договоров об осуществлении технологического присоединения к электрическим сетям, штуки </t>
  </si>
  <si>
    <t xml:space="preserve">Число исполненных договоров об осуществлении технологического присоединения к электрическим сетям, по которым произошло нарушение сроков, подтвержденное актами контролирующих организаций и (или) решениями суда, штуки, в том числе: </t>
  </si>
  <si>
    <t xml:space="preserve">по вине заявителя </t>
  </si>
  <si>
    <t xml:space="preserve">Средняя продолжительность исполнения договоров об осуществлении технологического присоединения к электрическим сетям, дней </t>
  </si>
  <si>
    <t>3.1</t>
  </si>
  <si>
    <t>3.2</t>
  </si>
  <si>
    <t>7.1</t>
  </si>
  <si>
    <t>7.2</t>
  </si>
  <si>
    <t>3.4. Сведения о качестве услуг по технологическому присоединению к электрическим сетям сетевой организации.</t>
  </si>
  <si>
    <t>1. Общая информация о сетевой организации</t>
  </si>
  <si>
    <t>1.4. Уровень физического износа объектов электросетевого хозяйства сетевой организации с разбивкой по уровням напряжения и по типам оборудования, а также динамика по отношению к году, предшествующему отчетному, заполняется в произвольной форме и выражается в процентах по отношению к нормативному сроку службы объектов.</t>
  </si>
  <si>
    <t>N</t>
  </si>
  <si>
    <t>Тип потребителя</t>
  </si>
  <si>
    <t>Значение показателя, годы</t>
  </si>
  <si>
    <t>Динамика изменения показателя, %</t>
  </si>
  <si>
    <t>Юридические лица</t>
  </si>
  <si>
    <t>ВН (110 кВ и выше), шт</t>
  </si>
  <si>
    <t>СН1 (35 - 60 кВ), шт</t>
  </si>
  <si>
    <t>СН2 (1 - 20 кВ), шт</t>
  </si>
  <si>
    <t>НН (до 1 кВ), шт</t>
  </si>
  <si>
    <t>Многоквартирные жилые дома,               НН (до 1 кВ), шт</t>
  </si>
  <si>
    <t>Показатель</t>
  </si>
  <si>
    <t>Приборы учета с возможностью дистанционного сбора данных, шт</t>
  </si>
  <si>
    <t>1.1</t>
  </si>
  <si>
    <t>1.2</t>
  </si>
  <si>
    <t>1.3</t>
  </si>
  <si>
    <t>1.4</t>
  </si>
  <si>
    <t>Воздушные линии</t>
  </si>
  <si>
    <t>0,4 кВ, км</t>
  </si>
  <si>
    <t>Кабельные линии</t>
  </si>
  <si>
    <t>2.1</t>
  </si>
  <si>
    <t>2.2</t>
  </si>
  <si>
    <t>2.3</t>
  </si>
  <si>
    <t>110 кВ, %</t>
  </si>
  <si>
    <t>0,4 кВ, %</t>
  </si>
  <si>
    <t>2.1. Показатели качества услуг по передаче электрической энергии в целом по сетевой организации в отчетном периоде, а также динамика по отношению к году, предшествующему отчетному.</t>
  </si>
  <si>
    <t>ВН (110 кВ и выше)</t>
  </si>
  <si>
    <t>СН1 (35 - 60 кВ)</t>
  </si>
  <si>
    <t>СН2 (1 - 20 кВ)</t>
  </si>
  <si>
    <t>НН (до 1 кВ)</t>
  </si>
  <si>
    <t>Количество случаев нарушения качества электрической энергии, подтвержденных актами контролирующих организаций и (или) решениями суда, штуки</t>
  </si>
  <si>
    <t>В том числе количество случаев нарушения качества электрической энергии по вине сетевой организации, подтвержденных актами контролирующих организаций и (или) решениями суда, штуки</t>
  </si>
  <si>
    <t>2. Информация о качестве услуг по передаче электрической энергии</t>
  </si>
  <si>
    <t>2.4</t>
  </si>
  <si>
    <t>3.3</t>
  </si>
  <si>
    <t>3.4</t>
  </si>
  <si>
    <t>4.1</t>
  </si>
  <si>
    <t>4.2</t>
  </si>
  <si>
    <t>4.3</t>
  </si>
  <si>
    <t>4.4</t>
  </si>
  <si>
    <t>5.1</t>
  </si>
  <si>
    <t>2.2. Рейтинг структурных единиц сетевой организации по качеству оказания услуг по передаче электрической энергии, а также по качеству электрической энергии в отчетном периоде.</t>
  </si>
  <si>
    <t xml:space="preserve">Структурная единица сетевой организации </t>
  </si>
  <si>
    <t xml:space="preserve">Показатель средней продолжительности прекращений передачи электрической энергии, (Пsaidi) </t>
  </si>
  <si>
    <t xml:space="preserve">Показатель средней частоты прекращений передачи электрической энергии, Пsaifi) </t>
  </si>
  <si>
    <t xml:space="preserve">Показатель средней продолжительности прекращений передачи электрической энергии, связанных с проведением ремонтных работ на объектах электросетевого хозяйства сетевой организации (смежной сетевой организации, иных владельцев объектов электросетевого хозяйства), (Пsaidi, план) </t>
  </si>
  <si>
    <t xml:space="preserve">Показатель средней частоты прекращений передачи электрической энергии, связанных с проведением ремонтных работ на объектах электросетевого хозяйства сетевой организации (смежной сетевой организации, иных владельцев объектов электросетевого хозяйства), (Пsaifi, план) </t>
  </si>
  <si>
    <t xml:space="preserve">Показатель качества оказания услуг по передаче электрической энергии (отношение общего числа зарегистрированных случаев нарушения качества электрической энергии по вине сетевой организации к максимальному количеству потребителей, обслуживаемых такой структурной единицей сетевой организации в отчетном периоде) </t>
  </si>
  <si>
    <t xml:space="preserve">Планируемые мероприятия, направленные на повышение качества оказания услуг по передаче электроэнергии, с указанием сроков </t>
  </si>
  <si>
    <t xml:space="preserve">ВН </t>
  </si>
  <si>
    <t xml:space="preserve">СН1 </t>
  </si>
  <si>
    <t xml:space="preserve">СН2 </t>
  </si>
  <si>
    <t xml:space="preserve">НН </t>
  </si>
  <si>
    <t xml:space="preserve">Всего по сетевой организации </t>
  </si>
  <si>
    <t>3.5. Стоимость технологического присоединения к электрическим сетям сетевой организации (не заполняется, в случае наличия на официальном сайте сетевой организации в сети Интернет интерактивного инструмента, который позволяет автоматически рассчитывать стоимость технологического присоединения при вводе параметров, предусмотренных настоящим пунктом).</t>
  </si>
  <si>
    <t>4. Качество обслуживания</t>
  </si>
  <si>
    <t>4.1. Количество обращений, поступивших в сетевую организацию (всего), обращений, содержащих жалобу и (или) обращений, содержащих заявку на оказание услуг, поступивших в сетевую организацию, а также количество обращений, по которым были заключены договоры об осуществлении технологического присоединения и (или) договоры об оказании услуг по передаче электрической энергии, а также по которым были урегулированы жалобы в отчетном периоде, а также динамика по отношению к году, предшествующему отчетному.</t>
  </si>
  <si>
    <t xml:space="preserve">Категории обращений потребителей </t>
  </si>
  <si>
    <t xml:space="preserve">Формы обслуживания </t>
  </si>
  <si>
    <t xml:space="preserve">Очная форма </t>
  </si>
  <si>
    <t xml:space="preserve">Заочная форма с использованием телефонной связи </t>
  </si>
  <si>
    <t xml:space="preserve">Электронная форма с использованием сети Интернет </t>
  </si>
  <si>
    <t xml:space="preserve">Письменная форма с использованием почтовой связи </t>
  </si>
  <si>
    <t xml:space="preserve">Прочее </t>
  </si>
  <si>
    <t xml:space="preserve">Всего обращений потребителей, в том числе: </t>
  </si>
  <si>
    <t xml:space="preserve">оказание услуг по передаче электрической энергии </t>
  </si>
  <si>
    <t xml:space="preserve">осуществление технологического присоединения </t>
  </si>
  <si>
    <t xml:space="preserve">коммерческий учет электрической энергии </t>
  </si>
  <si>
    <t xml:space="preserve">качество обслуживания </t>
  </si>
  <si>
    <t xml:space="preserve">техническое обслуживание электросетевых объектов </t>
  </si>
  <si>
    <t xml:space="preserve">прочее (указать) </t>
  </si>
  <si>
    <t xml:space="preserve">Жалобы </t>
  </si>
  <si>
    <t xml:space="preserve">оказание услуг по передаче электрической энергии, в том числе: </t>
  </si>
  <si>
    <t xml:space="preserve">качество услуг по передаче электрической энергии </t>
  </si>
  <si>
    <t xml:space="preserve">качество электрической энергии </t>
  </si>
  <si>
    <t xml:space="preserve">техническое обслуживание объектов электросетевого хозяйства </t>
  </si>
  <si>
    <t xml:space="preserve">Заявка на оказание услуг </t>
  </si>
  <si>
    <t xml:space="preserve">по технологическому присоединению </t>
  </si>
  <si>
    <t xml:space="preserve">на заключение договора на оказание услуг по передаче электрической энергии </t>
  </si>
  <si>
    <t xml:space="preserve">организация коммерческого учета электрической энергии </t>
  </si>
  <si>
    <t>1.5</t>
  </si>
  <si>
    <t>1.6</t>
  </si>
  <si>
    <t>2.5</t>
  </si>
  <si>
    <t>2.6</t>
  </si>
  <si>
    <t>2.7</t>
  </si>
  <si>
    <t>2.8</t>
  </si>
  <si>
    <t>4.9. Информация по обращениям потребителей.</t>
  </si>
  <si>
    <t xml:space="preserve">Идентификационный номер обращения </t>
  </si>
  <si>
    <t xml:space="preserve">Дата обращения </t>
  </si>
  <si>
    <t xml:space="preserve">Время обращения </t>
  </si>
  <si>
    <t xml:space="preserve">Форма обращения </t>
  </si>
  <si>
    <t xml:space="preserve">Обращения </t>
  </si>
  <si>
    <t xml:space="preserve">Обращения потребителей, содержащие жалобу </t>
  </si>
  <si>
    <t xml:space="preserve">Обращения потребителей, содержащие заявку на оказание услуг </t>
  </si>
  <si>
    <t xml:space="preserve">Факт получения потребителем ответа </t>
  </si>
  <si>
    <t xml:space="preserve">Мероприятия по результатам обращения </t>
  </si>
  <si>
    <t xml:space="preserve">Очное обращение </t>
  </si>
  <si>
    <t xml:space="preserve">Заочное обращение посредством телефонной связи </t>
  </si>
  <si>
    <t xml:space="preserve">Заочное обращение посредством сети Интернет </t>
  </si>
  <si>
    <t xml:space="preserve">Письменное обращение посредством почтовой связи </t>
  </si>
  <si>
    <t xml:space="preserve">Оказание услуг по передаче электрической энергии </t>
  </si>
  <si>
    <t xml:space="preserve">Осуществление технологического присоединения </t>
  </si>
  <si>
    <t xml:space="preserve">Коммерческий учет электрической энергии </t>
  </si>
  <si>
    <t xml:space="preserve">Качество обслуживания потребителей </t>
  </si>
  <si>
    <t xml:space="preserve">Техническое обслуживание электросетевых объектов </t>
  </si>
  <si>
    <t xml:space="preserve">Качество услуг по передаче электрической энергии </t>
  </si>
  <si>
    <t xml:space="preserve">Качество электрической энергии </t>
  </si>
  <si>
    <t xml:space="preserve">По технологическому присоединению </t>
  </si>
  <si>
    <t xml:space="preserve">Заключение договора на оказание услуг по передаче электроэнергии </t>
  </si>
  <si>
    <t xml:space="preserve">Организация коммерческого учета электроэнергии </t>
  </si>
  <si>
    <t xml:space="preserve">Заявителем был получен исчерпывающий ответ в установленные сроки </t>
  </si>
  <si>
    <t xml:space="preserve">Заявителем был получен исчерпывающий ответ с нарушением сроков </t>
  </si>
  <si>
    <t xml:space="preserve">Обращение оставлено без ответа </t>
  </si>
  <si>
    <t xml:space="preserve">Выполненные мероприятия по результатам обращения </t>
  </si>
  <si>
    <t xml:space="preserve">Планируемые мероприятия по результатам обращения </t>
  </si>
  <si>
    <t>физические лица</t>
  </si>
  <si>
    <t>юридические лица</t>
  </si>
  <si>
    <t>ОДПУ</t>
  </si>
  <si>
    <t>Точки поставки, всего</t>
  </si>
  <si>
    <t>Точки поставки, оборудованные приборами учета,всего</t>
  </si>
  <si>
    <t>3</t>
  </si>
  <si>
    <t>6-10 кВ, км</t>
  </si>
  <si>
    <t>Подстанции</t>
  </si>
  <si>
    <t>110-150 кВ, км</t>
  </si>
  <si>
    <t>П/ст                                       110-150 кВ, шт</t>
  </si>
  <si>
    <t>Однотрансформаторная ТП      1-20 кВ, шт</t>
  </si>
  <si>
    <t>Двухтрансформаторная ТП       1-20 кВ, шт</t>
  </si>
  <si>
    <t>6-10 кВ, %</t>
  </si>
  <si>
    <t>Оборудование+здания</t>
  </si>
  <si>
    <t xml:space="preserve">Показатель средней продолжительности прекращений передачи электрической энергии (Пsaidi) </t>
  </si>
  <si>
    <t xml:space="preserve">Показатель средней частоты прекращений передачи электрической энергии (Пsaifi) </t>
  </si>
  <si>
    <t xml:space="preserve">Показатель средней продолжительности прекращений передачи электрической энергии, связанных с проведением ремонтных работ на объектах электросетевого хозяйства сетевой организации (смежной сетевой организации, иных владельцев объектов электросетевого хозяйства) (Пsaidi, план) </t>
  </si>
  <si>
    <t xml:space="preserve">Показатель средней частоты прекращений передачи электрической энергии, связанных с проведением ремонтных работ на объектах электросетевого хозяйства сетевой организации (смежной сетевой организации, иных владельцев объектов электросетевого хозяйства) (Пsaifi, план) </t>
  </si>
  <si>
    <t>Физические лица по , НН (до 1 кВ), шт</t>
  </si>
  <si>
    <t>Калькулятор стоимости технологического присоединения доступен по ссылке</t>
  </si>
  <si>
    <t xml:space="preserve"> Информация о деятельности офисов обслуживания потребителей</t>
  </si>
  <si>
    <t>№</t>
  </si>
  <si>
    <t>Офис обслуживания потребителей</t>
  </si>
  <si>
    <t>Тип офиса</t>
  </si>
  <si>
    <t>Адрес местонахождения</t>
  </si>
  <si>
    <t>Номер телефона, адрес электронной почты</t>
  </si>
  <si>
    <t>Режим работы</t>
  </si>
  <si>
    <t>Предоставляемые услуги</t>
  </si>
  <si>
    <t>Количество потребителей, обратившихся очно в отчетном периоде</t>
  </si>
  <si>
    <t>Среднее время на обслуживание потребителя, мин.</t>
  </si>
  <si>
    <t>Среднее время ожидания потребителя в очереди, мин.</t>
  </si>
  <si>
    <t>Количество сторонних организаций на территории офиса обслуживания (при наличии указать названия организаций)</t>
  </si>
  <si>
    <t>1</t>
  </si>
  <si>
    <t>2</t>
  </si>
  <si>
    <t>4</t>
  </si>
  <si>
    <t>5</t>
  </si>
  <si>
    <t>6</t>
  </si>
  <si>
    <t>7</t>
  </si>
  <si>
    <t>8</t>
  </si>
  <si>
    <t>9</t>
  </si>
  <si>
    <t>10</t>
  </si>
  <si>
    <t>11</t>
  </si>
  <si>
    <t>ФКП "Завод имени Я.М. Свердлова"</t>
  </si>
  <si>
    <t>Административное здание</t>
  </si>
  <si>
    <t xml:space="preserve">г.Держинск, Нижегородская область, пр-т Свердлова, 2в </t>
  </si>
  <si>
    <t>Ежедневно с 8.00 до 17.00, кроме субботы и воскресенья. Обед с 12.00 до 12.48</t>
  </si>
  <si>
    <t>Предоставление справочной информации по вопросам оказания услуг сетевой организации;
 Прием и регистрация очного обращения потребителя;
Прием и регистрация заочных (телефонных) обращений потребителей;
 Прием, консультирование и оформление заявлений на технологическое присоединение к электрическим сетям;
 Проверка корректности оформления заявки, состава (комплектности) входящих документов и полноты сведений в заявке в соответствии с требованиями нормативных правовых актов;
 Выдача и прием договоров на технологическое присоединение, выдача технических условий и других документов по результатам оказания услуг;
Контроль за сроками рассмотрения жалоб;
 Прием заявок на оказание дополнительных услуг филиалом; 
 Консультирование потребителей по вопросам энергоснабжения и вопросам деятельности иных энергокомпаний региона;
 Прием, рассмотрение и регистрация электронной заявки на технологическое присоединение.</t>
  </si>
  <si>
    <t xml:space="preserve"> Информация о заочном обслуживаниии потребителей посредством телефонной связи.</t>
  </si>
  <si>
    <t>Наименование</t>
  </si>
  <si>
    <t>Единица измерения</t>
  </si>
  <si>
    <t>Перечень номеров телефонов, выделенных для обслуживания потребителей:
Номер телефона по вопросам энергоснабжения:
Номер телефонов центра обработки телефонных вызовов:</t>
  </si>
  <si>
    <t>Номер телефона</t>
  </si>
  <si>
    <t>Общее число телефонных вызовов от потребителей по телефону</t>
  </si>
  <si>
    <t>шт.</t>
  </si>
  <si>
    <t>Среднее время обработки телефонного вызова от потребителя на  номер телефона за текущий период</t>
  </si>
  <si>
    <t>мин.</t>
  </si>
  <si>
    <t>1.Наибольшее количество обращений относятся к коммерческому учету электроэнергии. По всем обращениям потребителей услуг организации обеспечивается объективное и непредвзятое рассмотрение в установленные сроки.</t>
  </si>
  <si>
    <t>2.Дополнительных услуг, помимо указанных в Единых стандартах качества обслуживания сетевыми организациями потребителей не оказывается.</t>
  </si>
  <si>
    <t>3.При рассмотрении обращений учитывается, что клиенты могут не обладать юридическими и техническими знаниями по вопросам энергоснабжения.</t>
  </si>
  <si>
    <t>5. Мероприятия по повышению качества обслуживания:</t>
  </si>
  <si>
    <t>1. время ожидания в очереди не более 15 мин.;</t>
  </si>
  <si>
    <t>2.решение конфликтных ситуаций на месте;</t>
  </si>
  <si>
    <t>3.сокращение жалоб потребителей.</t>
  </si>
  <si>
    <t>Уровень напряжения</t>
  </si>
  <si>
    <t>Максимальная мощность, МВт</t>
  </si>
  <si>
    <t>Резервируемая максимальная мощность, МВт</t>
  </si>
  <si>
    <t>Фактическая мощность, МВт</t>
  </si>
  <si>
    <t>ВН</t>
  </si>
  <si>
    <t>СН1</t>
  </si>
  <si>
    <t>СН2</t>
  </si>
  <si>
    <t>НН</t>
  </si>
  <si>
    <t>3.2. Мероприятия, выполненные сетевой организацией в целях совершенствования деятельности по технологическому присоединению в отчетном периоде, заполняется в произвольной форме.</t>
  </si>
  <si>
    <r>
      <t>3.1 Справка</t>
    </r>
    <r>
      <rPr>
        <sz val="12"/>
        <color rgb="FF000000"/>
        <rFont val="Times New Roman"/>
        <family val="1"/>
        <charset val="204"/>
      </rPr>
      <t xml:space="preserve"> о наличии невостребованной электрической мощности.</t>
    </r>
  </si>
  <si>
    <t>1.Соблюдение сроков представления услуг-4,7</t>
  </si>
  <si>
    <t xml:space="preserve">  2.Удобная инфраструктура -4,75</t>
  </si>
  <si>
    <t>3.Качество технической и сопроводительной информации-4,67</t>
  </si>
  <si>
    <t>4.Полнота, достаточность консультаций-4,71</t>
  </si>
  <si>
    <t>5.Уровень вежливости сотрудников-4,9</t>
  </si>
  <si>
    <t>6.Оперативность принятия решений- 4,9</t>
  </si>
  <si>
    <t>4. Результаты очного анкетирования  потребителей о качестве обслуживания(5 баллов)</t>
  </si>
  <si>
    <t>+</t>
  </si>
  <si>
    <t>Договор тех.присоединения</t>
  </si>
  <si>
    <t>Направлено письмо</t>
  </si>
  <si>
    <t>2.3. Мероприятия, выполненные сетевой организацией в целях повышения качества оказания услуг по передаче электрической энергии в отчетном периоде:</t>
  </si>
  <si>
    <t>2.4. Прочая информация – отсутствует.</t>
  </si>
  <si>
    <t>3.3. Прочая информация – отсутствует.</t>
  </si>
  <si>
    <t>Идет разработка отдельного информационного сайта , с функциями личного кабинета.</t>
  </si>
  <si>
    <t>1.1. Количество потребителей услуг сетевой организации (далее - потребители) с разбивкой по уровням напряжения, категориям надежности потребителей и типу потребителей (физические или юридические лица), а также динамика по отношению к году, предшествующему отчетному.</t>
  </si>
  <si>
    <t>1.2. Количество точек поставки всего и точек поставки, оборудованных приборами учета электрической энергии, с разбивкой: физические лица, юридические лица, вводные устройства (вводно-распределительное устройство, главный распределительный щит) в многоквартирные дома, бесхозяйные объекты электросетевого хозяйства, приборы учета с возможностью дистанционного сбора данных, а также динамика по отношению к году, предшествующему отчетному.</t>
  </si>
  <si>
    <t>1.3. Информация об объектах электросетевого хозяйства сетевой организации: длина воздушных линий (далее - ВЛ) и кабельных линий (далее - КЛ) с разбивкой по уровням напряжения, количество подстанций 110 кВ, 35 кВ, 6(10) кВ в динамике относительно года, предшествующего отчетному.</t>
  </si>
  <si>
    <t>(8831)3396161,                           tanika@sverdlova.ru</t>
  </si>
  <si>
    <t>39-61-61  так же                      для  юр. лиц: 39-62-42         для физ. лиц: 39-53-58</t>
  </si>
  <si>
    <t xml:space="preserve">39-61-61 так же                     для юр. лиц:  39-62-42                  физ. лиц: 39-53-58                </t>
  </si>
  <si>
    <t>18.01.21г.</t>
  </si>
  <si>
    <t xml:space="preserve">71-1/38 </t>
  </si>
  <si>
    <t>22.01.21г.</t>
  </si>
  <si>
    <t xml:space="preserve">       № 948412       </t>
  </si>
  <si>
    <t>29.01.21г.</t>
  </si>
  <si>
    <t xml:space="preserve">74-1/38 </t>
  </si>
  <si>
    <t>08.02.21г.</t>
  </si>
  <si>
    <t>№ 1070554</t>
  </si>
  <si>
    <t>10.02.21г.</t>
  </si>
  <si>
    <t xml:space="preserve">76-1/38 </t>
  </si>
  <si>
    <t xml:space="preserve">78-1/38 </t>
  </si>
  <si>
    <t>17.03.21г</t>
  </si>
  <si>
    <t>11.03.21г.</t>
  </si>
  <si>
    <t>05.03.21г.</t>
  </si>
  <si>
    <t xml:space="preserve">         №1263362     </t>
  </si>
  <si>
    <t>19.04.21г.</t>
  </si>
  <si>
    <t xml:space="preserve">82-1/38 </t>
  </si>
  <si>
    <t>83-1/38</t>
  </si>
  <si>
    <t>20.04.21г.</t>
  </si>
  <si>
    <t xml:space="preserve">     №1334335                                                                      </t>
  </si>
  <si>
    <t>12.05.21г.</t>
  </si>
  <si>
    <t xml:space="preserve">84-1/38 </t>
  </si>
  <si>
    <t>15.05.21г.</t>
  </si>
  <si>
    <t xml:space="preserve">85-1/38 </t>
  </si>
  <si>
    <t>19.05.21г.</t>
  </si>
  <si>
    <t xml:space="preserve">86-1/38 </t>
  </si>
  <si>
    <t>24.05.21г.</t>
  </si>
  <si>
    <t xml:space="preserve">  № 1833358   </t>
  </si>
  <si>
    <t>28.05.21г.</t>
  </si>
  <si>
    <t xml:space="preserve"> №1870680      </t>
  </si>
  <si>
    <t>07.06.21г.</t>
  </si>
  <si>
    <t>23.06.21г.</t>
  </si>
  <si>
    <t xml:space="preserve">90-1/38 </t>
  </si>
  <si>
    <t xml:space="preserve">89-1/38 </t>
  </si>
  <si>
    <t>91-1/38</t>
  </si>
  <si>
    <t>09.06.21г.</t>
  </si>
  <si>
    <t xml:space="preserve">№ 1972534  </t>
  </si>
  <si>
    <t>11.06.21г.</t>
  </si>
  <si>
    <t>94-1/38</t>
  </si>
  <si>
    <t>15.06.21г.</t>
  </si>
  <si>
    <t>05.07.21г.</t>
  </si>
  <si>
    <t xml:space="preserve">     №2168751 </t>
  </si>
  <si>
    <t>07.07.21г.</t>
  </si>
  <si>
    <t xml:space="preserve">№2189203   </t>
  </si>
  <si>
    <t>08.06.21г.</t>
  </si>
  <si>
    <t xml:space="preserve">95-1/38 </t>
  </si>
  <si>
    <t xml:space="preserve">96-1/38 </t>
  </si>
  <si>
    <t xml:space="preserve">№1887120   </t>
  </si>
  <si>
    <t>08.07.21г.</t>
  </si>
  <si>
    <t xml:space="preserve"> №2201099                </t>
  </si>
  <si>
    <t>04.06.21г.</t>
  </si>
  <si>
    <t xml:space="preserve"> №1901711  </t>
  </si>
  <si>
    <t xml:space="preserve">80-1/38 </t>
  </si>
  <si>
    <t>09.07.21г.</t>
  </si>
  <si>
    <t xml:space="preserve">102-1/38 </t>
  </si>
  <si>
    <t>03.08.21г.</t>
  </si>
  <si>
    <t xml:space="preserve">№2384662 </t>
  </si>
  <si>
    <t>19.07.21г.</t>
  </si>
  <si>
    <t xml:space="preserve"> №2265330        </t>
  </si>
  <si>
    <t>11.08.21г.</t>
  </si>
  <si>
    <t xml:space="preserve">  105-1/38            </t>
  </si>
  <si>
    <t>13.08.21г.</t>
  </si>
  <si>
    <t xml:space="preserve"> №2459417  </t>
  </si>
  <si>
    <t xml:space="preserve">  № 2464801</t>
  </si>
  <si>
    <t>15.08.21г.</t>
  </si>
  <si>
    <t>23.08.21г.</t>
  </si>
  <si>
    <t xml:space="preserve">№2535433 </t>
  </si>
  <si>
    <t xml:space="preserve">  №2469772  </t>
  </si>
  <si>
    <t>30.08.21г.</t>
  </si>
  <si>
    <t>31.08.21г.</t>
  </si>
  <si>
    <t>16.09.21г.</t>
  </si>
  <si>
    <t xml:space="preserve"> № 2579449</t>
  </si>
  <si>
    <t xml:space="preserve">№2590659  </t>
  </si>
  <si>
    <t xml:space="preserve">№2713912 </t>
  </si>
  <si>
    <t>23.09.21г.</t>
  </si>
  <si>
    <t xml:space="preserve"> № 273621 </t>
  </si>
  <si>
    <t>05.10.21г.</t>
  </si>
  <si>
    <t xml:space="preserve">  115-1/38 </t>
  </si>
  <si>
    <t xml:space="preserve">№2775245    </t>
  </si>
  <si>
    <t xml:space="preserve"> № 3004649    </t>
  </si>
  <si>
    <t>25.10.21г.</t>
  </si>
  <si>
    <t xml:space="preserve"> 117-1/38  </t>
  </si>
  <si>
    <t>08.11.21г.</t>
  </si>
  <si>
    <t>09.11.21г.</t>
  </si>
  <si>
    <t>11.11.21г.</t>
  </si>
  <si>
    <t>15.11.21г.</t>
  </si>
  <si>
    <t>18.11.21г.</t>
  </si>
  <si>
    <t>29.11.21г.</t>
  </si>
  <si>
    <t>30.11.21г.</t>
  </si>
  <si>
    <t>07.12.21г.</t>
  </si>
  <si>
    <t>03.12.21г.</t>
  </si>
  <si>
    <t>13.12.21г.</t>
  </si>
  <si>
    <t>29.12.21г.</t>
  </si>
  <si>
    <t xml:space="preserve"> №3107470</t>
  </si>
  <si>
    <t xml:space="preserve">  № 3115656</t>
  </si>
  <si>
    <t xml:space="preserve"> №3141921 </t>
  </si>
  <si>
    <t xml:space="preserve"> № 3165888</t>
  </si>
  <si>
    <t>№3194674</t>
  </si>
  <si>
    <t xml:space="preserve"> № 3275145</t>
  </si>
  <si>
    <t xml:space="preserve">124-1/38 </t>
  </si>
  <si>
    <t xml:space="preserve">125-1/38 </t>
  </si>
  <si>
    <t>126-1/38</t>
  </si>
  <si>
    <t xml:space="preserve"> № 3295951</t>
  </si>
  <si>
    <t xml:space="preserve">№ 3353793 </t>
  </si>
  <si>
    <t>№ 3326394</t>
  </si>
  <si>
    <t>№ 3404245</t>
  </si>
  <si>
    <t xml:space="preserve"> №3542898</t>
  </si>
  <si>
    <t>26.01.21г.</t>
  </si>
  <si>
    <t>№974404</t>
  </si>
  <si>
    <t xml:space="preserve">77-1/38 </t>
  </si>
  <si>
    <t>№ 3492986</t>
  </si>
  <si>
    <t>22.12.21г.</t>
  </si>
  <si>
    <t>Заявка аннулирована</t>
  </si>
  <si>
    <t>http://energ.sverdlova.ru/</t>
  </si>
  <si>
    <t>2.3.1. В соответствии с графиком планово-предупредительных ремонтов на 2021 год проведены ремонты и испытания:</t>
  </si>
  <si>
    <t>выполнен капитальный ремонт силового трансформатора Т- типа ТРНДЦН-40000/25000/110 ПС "Синтез-1" - 1 шт.</t>
  </si>
  <si>
    <t>замена металлической опоры № 50А ВЛ-110 кВ № 146 п/ст «Западная» - п/ст «Синтез-2» (Вл-110 кВ от завода ""Заря"" до ГПП-2) - 1 шт.</t>
  </si>
  <si>
    <t>замена металлической опоры № 81А ВЛ-110 кВ № 192 п/ст «ОКА» - п/ст «Синтез-2» (Вл-110кВ п/ст.Ока-п/ст.Западная) - 1 шт.</t>
  </si>
  <si>
    <t>замена грозозащитного троса на ВЛ-110 кВ № 146 между опорой № 24А и опорой № 34А - 1 шт.</t>
  </si>
  <si>
    <t>замена грозозащитного троса на ВЛ-110 кВ № 190/192  между опорой № 42 и опорой № 45 - 2 шт.</t>
  </si>
  <si>
    <t>замена железобетонной опоры № 29А ВЛ-110 кВ № 146 «Западная» - п/ст «Синтез-2» -1 шт.</t>
  </si>
  <si>
    <t>замена железобетонной опоры № 35 ВЛ-110кВ № 190 (Вл-110кв п/ст.Ока-п/ст.Западная), № 192 (Вл-110кв п/ст.Ока-п/ст.Западная) п/ст «ОКА» - п/ст «Синтез-1» -2 шт.</t>
  </si>
  <si>
    <t>замена железобетонной опоры № 46 ВЛ-110кВ № 190 (Вл-110кв п/ст.Ока-п/ст.Западная), № 192 (Вл-110кв п/ст.Ока-п/ст.Западная) п/ст «ОКА» - п/ст «Синтез-1» -2 шт.</t>
  </si>
  <si>
    <t>замена железобетонной опоры № 59А/73А ВЛ-110кВ № 142, 190 п/ст «ОКА» - п/ст «Синтез-1», цех № 17 - 1 шт.</t>
  </si>
  <si>
    <t>ремонт здания ТП № 4</t>
  </si>
  <si>
    <t>ремонт кровли в здании ГПП № 2</t>
  </si>
  <si>
    <t>ремонт кровли в здании ТП № 92</t>
  </si>
  <si>
    <t>ремонт кровли здания ТП № 24/1</t>
  </si>
  <si>
    <t>ремонт кровли здания ТП № 8</t>
  </si>
  <si>
    <t>ремонт кровли здания ТП № 8а</t>
  </si>
  <si>
    <t>троительные работы. Усиление наружных стен с западной стороны здания РП-5</t>
  </si>
</sst>
</file>

<file path=xl/styles.xml><?xml version="1.0" encoding="utf-8"?>
<styleSheet xmlns="http://schemas.openxmlformats.org/spreadsheetml/2006/main">
  <numFmts count="2">
    <numFmt numFmtId="164" formatCode="0.000"/>
    <numFmt numFmtId="165" formatCode="0.0"/>
  </numFmts>
  <fonts count="3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sz val="11"/>
      <color rgb="FF000000"/>
      <name val="Calibri"/>
      <family val="2"/>
      <scheme val="minor"/>
    </font>
    <font>
      <b/>
      <sz val="12"/>
      <color rgb="FF000000"/>
      <name val="Calibri"/>
      <family val="2"/>
      <charset val="204"/>
    </font>
    <font>
      <sz val="11"/>
      <name val="Calibri"/>
      <family val="2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2"/>
      <color rgb="FFFF000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sz val="14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i/>
      <sz val="16"/>
      <name val="Times New Roman"/>
      <family val="1"/>
      <charset val="204"/>
    </font>
    <font>
      <sz val="16"/>
      <name val="Times New Roman"/>
      <family val="1"/>
      <charset val="204"/>
    </font>
    <font>
      <i/>
      <sz val="16"/>
      <name val="Times New Roman"/>
      <family val="1"/>
      <charset val="204"/>
    </font>
    <font>
      <b/>
      <sz val="14"/>
      <color rgb="FFFF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rgb="FFB0C4DE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9" fontId="5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5" fillId="0" borderId="0"/>
  </cellStyleXfs>
  <cellXfs count="193">
    <xf numFmtId="0" fontId="0" fillId="0" borderId="0" xfId="0"/>
    <xf numFmtId="0" fontId="1" fillId="0" borderId="5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5" xfId="0" applyFont="1" applyBorder="1" applyAlignment="1">
      <alignment vertical="top" wrapText="1"/>
    </xf>
    <xf numFmtId="49" fontId="1" fillId="0" borderId="3" xfId="0" applyNumberFormat="1" applyFont="1" applyBorder="1" applyAlignment="1">
      <alignment horizontal="center" vertical="top" wrapText="1"/>
    </xf>
    <xf numFmtId="49" fontId="1" fillId="0" borderId="3" xfId="0" applyNumberFormat="1" applyFont="1" applyBorder="1" applyAlignment="1">
      <alignment vertical="top" wrapText="1"/>
    </xf>
    <xf numFmtId="49" fontId="0" fillId="0" borderId="0" xfId="0" applyNumberFormat="1"/>
    <xf numFmtId="0" fontId="3" fillId="0" borderId="0" xfId="0" applyFont="1" applyAlignment="1">
      <alignment horizontal="center"/>
    </xf>
    <xf numFmtId="0" fontId="1" fillId="0" borderId="0" xfId="0" applyFont="1" applyAlignment="1">
      <alignment horizontal="justify" vertical="center"/>
    </xf>
    <xf numFmtId="0" fontId="1" fillId="0" borderId="9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9" xfId="0" applyFont="1" applyBorder="1" applyAlignment="1">
      <alignment vertical="center" wrapText="1"/>
    </xf>
    <xf numFmtId="0" fontId="1" fillId="0" borderId="9" xfId="0" applyFont="1" applyBorder="1" applyAlignment="1">
      <alignment horizontal="right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justify" vertical="center" wrapText="1"/>
    </xf>
    <xf numFmtId="49" fontId="1" fillId="0" borderId="9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49" fontId="1" fillId="0" borderId="3" xfId="0" applyNumberFormat="1" applyFont="1" applyBorder="1" applyAlignment="1">
      <alignment vertical="center" wrapText="1"/>
    </xf>
    <xf numFmtId="0" fontId="1" fillId="0" borderId="9" xfId="0" applyFont="1" applyBorder="1" applyAlignment="1">
      <alignment horizontal="left" vertical="center" wrapText="1"/>
    </xf>
    <xf numFmtId="164" fontId="1" fillId="0" borderId="9" xfId="0" applyNumberFormat="1" applyFont="1" applyBorder="1" applyAlignment="1">
      <alignment horizontal="center" vertical="center" wrapText="1"/>
    </xf>
    <xf numFmtId="9" fontId="1" fillId="0" borderId="12" xfId="1" applyFont="1" applyBorder="1" applyAlignment="1">
      <alignment horizontal="center" vertical="center" wrapText="1"/>
    </xf>
    <xf numFmtId="9" fontId="1" fillId="0" borderId="9" xfId="1" applyFont="1" applyBorder="1" applyAlignment="1">
      <alignment horizontal="center" vertical="center" wrapText="1"/>
    </xf>
    <xf numFmtId="9" fontId="1" fillId="0" borderId="12" xfId="0" applyNumberFormat="1" applyFont="1" applyBorder="1" applyAlignment="1">
      <alignment horizontal="center" vertical="center" wrapText="1"/>
    </xf>
    <xf numFmtId="0" fontId="1" fillId="2" borderId="5" xfId="0" applyFont="1" applyFill="1" applyBorder="1" applyAlignment="1">
      <alignment vertical="center" wrapText="1"/>
    </xf>
    <xf numFmtId="9" fontId="1" fillId="0" borderId="12" xfId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6" fillId="0" borderId="0" xfId="2" applyAlignment="1" applyProtection="1"/>
    <xf numFmtId="0" fontId="9" fillId="0" borderId="0" xfId="0" applyFont="1" applyFill="1" applyBorder="1"/>
    <xf numFmtId="0" fontId="10" fillId="3" borderId="15" xfId="3" applyNumberFormat="1" applyFont="1" applyFill="1" applyBorder="1" applyAlignment="1">
      <alignment horizontal="center" vertical="center" wrapText="1" readingOrder="1"/>
    </xf>
    <xf numFmtId="0" fontId="11" fillId="3" borderId="16" xfId="3" applyNumberFormat="1" applyFont="1" applyFill="1" applyBorder="1" applyAlignment="1">
      <alignment horizontal="center" vertical="top" wrapText="1" readingOrder="1"/>
    </xf>
    <xf numFmtId="0" fontId="12" fillId="0" borderId="17" xfId="0" applyFont="1" applyFill="1" applyBorder="1" applyAlignment="1">
      <alignment horizontal="center" vertical="center"/>
    </xf>
    <xf numFmtId="0" fontId="11" fillId="4" borderId="17" xfId="3" applyNumberFormat="1" applyFont="1" applyFill="1" applyBorder="1" applyAlignment="1">
      <alignment horizontal="center" vertical="center" wrapText="1"/>
    </xf>
    <xf numFmtId="0" fontId="13" fillId="0" borderId="17" xfId="0" applyFont="1" applyFill="1" applyBorder="1" applyAlignment="1">
      <alignment horizontal="center" vertical="center" wrapText="1"/>
    </xf>
    <xf numFmtId="0" fontId="11" fillId="0" borderId="17" xfId="3" applyNumberFormat="1" applyFont="1" applyFill="1" applyBorder="1" applyAlignment="1">
      <alignment horizontal="center" vertical="center" wrapText="1"/>
    </xf>
    <xf numFmtId="0" fontId="13" fillId="4" borderId="18" xfId="0" applyFont="1" applyFill="1" applyBorder="1" applyAlignment="1">
      <alignment horizontal="center" vertical="center" wrapText="1"/>
    </xf>
    <xf numFmtId="0" fontId="11" fillId="0" borderId="0" xfId="0" applyFont="1" applyFill="1" applyBorder="1"/>
    <xf numFmtId="0" fontId="15" fillId="0" borderId="17" xfId="0" applyNumberFormat="1" applyFont="1" applyFill="1" applyBorder="1" applyAlignment="1" applyProtection="1">
      <alignment horizontal="center" vertical="center" wrapText="1"/>
    </xf>
    <xf numFmtId="0" fontId="14" fillId="0" borderId="17" xfId="4" applyFont="1" applyBorder="1" applyAlignment="1">
      <alignment horizontal="center" vertical="center" wrapText="1"/>
    </xf>
    <xf numFmtId="0" fontId="13" fillId="0" borderId="17" xfId="4" applyFont="1" applyBorder="1" applyAlignment="1">
      <alignment horizontal="center" vertical="center" wrapText="1"/>
    </xf>
    <xf numFmtId="0" fontId="16" fillId="0" borderId="17" xfId="0" applyNumberFormat="1" applyFont="1" applyFill="1" applyBorder="1" applyAlignment="1" applyProtection="1">
      <alignment horizontal="center" vertical="center" wrapText="1"/>
    </xf>
    <xf numFmtId="0" fontId="16" fillId="0" borderId="17" xfId="0" applyNumberFormat="1" applyFont="1" applyFill="1" applyBorder="1" applyAlignment="1" applyProtection="1">
      <alignment horizontal="left" vertical="center" wrapText="1"/>
    </xf>
    <xf numFmtId="2" fontId="16" fillId="0" borderId="17" xfId="0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11" fillId="0" borderId="3" xfId="0" applyFont="1" applyBorder="1" applyAlignment="1">
      <alignment horizontal="center"/>
    </xf>
    <xf numFmtId="0" fontId="11" fillId="0" borderId="5" xfId="0" applyFont="1" applyBorder="1" applyAlignment="1">
      <alignment horizontal="center" wrapText="1"/>
    </xf>
    <xf numFmtId="0" fontId="11" fillId="0" borderId="5" xfId="0" applyFont="1" applyBorder="1" applyAlignment="1">
      <alignment horizontal="center"/>
    </xf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6" xfId="0" applyBorder="1" applyAlignment="1"/>
    <xf numFmtId="0" fontId="0" fillId="0" borderId="0" xfId="0" applyBorder="1"/>
    <xf numFmtId="0" fontId="0" fillId="0" borderId="27" xfId="0" applyBorder="1"/>
    <xf numFmtId="0" fontId="0" fillId="0" borderId="26" xfId="0" applyBorder="1"/>
    <xf numFmtId="0" fontId="0" fillId="0" borderId="28" xfId="0" applyBorder="1"/>
    <xf numFmtId="0" fontId="0" fillId="0" borderId="29" xfId="0" applyBorder="1"/>
    <xf numFmtId="0" fontId="0" fillId="0" borderId="5" xfId="0" applyBorder="1"/>
    <xf numFmtId="0" fontId="20" fillId="0" borderId="0" xfId="0" applyFont="1"/>
    <xf numFmtId="0" fontId="19" fillId="0" borderId="0" xfId="0" applyFont="1" applyAlignment="1">
      <alignment vertical="center"/>
    </xf>
    <xf numFmtId="0" fontId="19" fillId="0" borderId="5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19" fillId="0" borderId="3" xfId="0" applyFont="1" applyBorder="1" applyAlignment="1">
      <alignment vertical="center" wrapText="1"/>
    </xf>
    <xf numFmtId="49" fontId="19" fillId="0" borderId="5" xfId="0" applyNumberFormat="1" applyFont="1" applyBorder="1" applyAlignment="1">
      <alignment vertical="center" wrapText="1"/>
    </xf>
    <xf numFmtId="0" fontId="1" fillId="0" borderId="0" xfId="0" applyFont="1" applyAlignment="1">
      <alignment horizontal="justify"/>
    </xf>
    <xf numFmtId="0" fontId="22" fillId="0" borderId="0" xfId="0" applyFont="1"/>
    <xf numFmtId="0" fontId="23" fillId="0" borderId="0" xfId="0" applyFont="1"/>
    <xf numFmtId="0" fontId="24" fillId="0" borderId="5" xfId="0" applyFont="1" applyBorder="1" applyAlignment="1">
      <alignment horizontal="center" vertical="center" wrapText="1"/>
    </xf>
    <xf numFmtId="0" fontId="1" fillId="0" borderId="0" xfId="0" applyFont="1"/>
    <xf numFmtId="49" fontId="19" fillId="0" borderId="29" xfId="0" applyNumberFormat="1" applyFont="1" applyBorder="1" applyAlignment="1">
      <alignment vertical="center" wrapText="1"/>
    </xf>
    <xf numFmtId="0" fontId="20" fillId="0" borderId="31" xfId="0" applyFont="1" applyBorder="1"/>
    <xf numFmtId="0" fontId="20" fillId="0" borderId="32" xfId="0" applyFont="1" applyBorder="1"/>
    <xf numFmtId="1" fontId="1" fillId="0" borderId="12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top" wrapText="1"/>
    </xf>
    <xf numFmtId="0" fontId="1" fillId="0" borderId="0" xfId="0" applyFont="1" applyFill="1" applyBorder="1" applyAlignment="1">
      <alignment vertical="top" wrapText="1"/>
    </xf>
    <xf numFmtId="0" fontId="20" fillId="0" borderId="30" xfId="0" applyFont="1" applyBorder="1"/>
    <xf numFmtId="0" fontId="20" fillId="0" borderId="2" xfId="0" applyFont="1" applyBorder="1"/>
    <xf numFmtId="0" fontId="20" fillId="0" borderId="33" xfId="0" applyFont="1" applyBorder="1"/>
    <xf numFmtId="49" fontId="19" fillId="0" borderId="5" xfId="0" applyNumberFormat="1" applyFont="1" applyBorder="1" applyAlignment="1">
      <alignment horizontal="center" vertical="center" wrapText="1"/>
    </xf>
    <xf numFmtId="0" fontId="25" fillId="0" borderId="5" xfId="0" applyFont="1" applyBorder="1" applyAlignment="1">
      <alignment horizontal="center" vertical="top" wrapText="1"/>
    </xf>
    <xf numFmtId="49" fontId="26" fillId="0" borderId="5" xfId="0" applyNumberFormat="1" applyFont="1" applyBorder="1" applyAlignment="1">
      <alignment horizontal="center" vertical="center" wrapText="1"/>
    </xf>
    <xf numFmtId="0" fontId="27" fillId="0" borderId="30" xfId="0" applyFont="1" applyBorder="1" applyAlignment="1">
      <alignment horizontal="center" vertical="top" wrapText="1"/>
    </xf>
    <xf numFmtId="0" fontId="27" fillId="0" borderId="30" xfId="0" applyFont="1" applyBorder="1" applyAlignment="1">
      <alignment vertical="top" wrapText="1"/>
    </xf>
    <xf numFmtId="0" fontId="27" fillId="0" borderId="5" xfId="0" applyFont="1" applyBorder="1" applyAlignment="1">
      <alignment horizontal="center" vertical="top" wrapText="1"/>
    </xf>
    <xf numFmtId="49" fontId="28" fillId="0" borderId="5" xfId="0" applyNumberFormat="1" applyFont="1" applyBorder="1" applyAlignment="1">
      <alignment horizontal="center" vertical="center" wrapText="1"/>
    </xf>
    <xf numFmtId="0" fontId="27" fillId="0" borderId="30" xfId="0" applyFont="1" applyFill="1" applyBorder="1" applyAlignment="1">
      <alignment horizontal="center" vertical="top" wrapText="1"/>
    </xf>
    <xf numFmtId="0" fontId="27" fillId="0" borderId="1" xfId="0" applyFont="1" applyBorder="1" applyAlignment="1">
      <alignment horizontal="center" vertical="top" wrapText="1"/>
    </xf>
    <xf numFmtId="0" fontId="27" fillId="0" borderId="5" xfId="0" applyFont="1" applyBorder="1" applyAlignment="1">
      <alignment vertical="top" wrapText="1"/>
    </xf>
    <xf numFmtId="14" fontId="27" fillId="0" borderId="30" xfId="0" applyNumberFormat="1" applyFont="1" applyBorder="1" applyAlignment="1">
      <alignment horizontal="center" vertical="top" wrapText="1"/>
    </xf>
    <xf numFmtId="0" fontId="25" fillId="0" borderId="27" xfId="0" applyFont="1" applyBorder="1" applyAlignment="1">
      <alignment horizontal="center" vertical="top" wrapText="1"/>
    </xf>
    <xf numFmtId="0" fontId="25" fillId="0" borderId="30" xfId="0" applyFont="1" applyBorder="1" applyAlignment="1">
      <alignment horizontal="center" vertical="top" wrapText="1"/>
    </xf>
    <xf numFmtId="49" fontId="26" fillId="0" borderId="4" xfId="0" applyNumberFormat="1" applyFont="1" applyBorder="1" applyAlignment="1">
      <alignment horizontal="center" vertical="center" wrapText="1"/>
    </xf>
    <xf numFmtId="0" fontId="27" fillId="4" borderId="34" xfId="0" applyFont="1" applyFill="1" applyBorder="1" applyAlignment="1">
      <alignment horizontal="center" vertical="top" wrapText="1"/>
    </xf>
    <xf numFmtId="0" fontId="27" fillId="0" borderId="2" xfId="0" applyFont="1" applyBorder="1" applyAlignment="1">
      <alignment horizontal="center" wrapText="1"/>
    </xf>
    <xf numFmtId="0" fontId="25" fillId="0" borderId="30" xfId="0" applyFont="1" applyBorder="1" applyAlignment="1">
      <alignment horizontal="center" wrapText="1"/>
    </xf>
    <xf numFmtId="0" fontId="27" fillId="0" borderId="1" xfId="0" applyFont="1" applyBorder="1" applyAlignment="1">
      <alignment horizontal="center" wrapText="1"/>
    </xf>
    <xf numFmtId="0" fontId="27" fillId="0" borderId="30" xfId="0" applyFont="1" applyBorder="1" applyAlignment="1">
      <alignment horizontal="center" wrapText="1"/>
    </xf>
    <xf numFmtId="0" fontId="27" fillId="0" borderId="21" xfId="0" applyFont="1" applyBorder="1" applyAlignment="1">
      <alignment horizontal="center" wrapText="1"/>
    </xf>
    <xf numFmtId="0" fontId="27" fillId="0" borderId="17" xfId="0" applyFont="1" applyBorder="1" applyAlignment="1">
      <alignment horizontal="center" wrapText="1"/>
    </xf>
    <xf numFmtId="0" fontId="27" fillId="0" borderId="19" xfId="0" applyFont="1" applyBorder="1" applyAlignment="1">
      <alignment horizontal="center" wrapText="1"/>
    </xf>
    <xf numFmtId="0" fontId="25" fillId="0" borderId="19" xfId="0" applyFont="1" applyBorder="1" applyAlignment="1">
      <alignment horizontal="center" wrapText="1"/>
    </xf>
    <xf numFmtId="0" fontId="27" fillId="4" borderId="17" xfId="0" applyFont="1" applyFill="1" applyBorder="1" applyAlignment="1">
      <alignment horizontal="center" wrapText="1"/>
    </xf>
    <xf numFmtId="49" fontId="30" fillId="0" borderId="30" xfId="0" applyNumberFormat="1" applyFont="1" applyBorder="1" applyAlignment="1">
      <alignment horizontal="center" vertical="center" wrapText="1"/>
    </xf>
    <xf numFmtId="0" fontId="25" fillId="4" borderId="30" xfId="0" applyFont="1" applyFill="1" applyBorder="1" applyAlignment="1">
      <alignment horizontal="center" wrapText="1"/>
    </xf>
    <xf numFmtId="0" fontId="25" fillId="0" borderId="1" xfId="0" applyFont="1" applyBorder="1" applyAlignment="1">
      <alignment horizontal="center" wrapText="1"/>
    </xf>
    <xf numFmtId="0" fontId="25" fillId="0" borderId="3" xfId="0" applyFont="1" applyBorder="1" applyAlignment="1">
      <alignment horizontal="center" wrapText="1"/>
    </xf>
    <xf numFmtId="0" fontId="27" fillId="0" borderId="30" xfId="0" applyFont="1" applyBorder="1" applyAlignment="1">
      <alignment horizontal="center"/>
    </xf>
    <xf numFmtId="0" fontId="29" fillId="0" borderId="30" xfId="0" applyFont="1" applyBorder="1" applyAlignment="1">
      <alignment horizontal="center" vertical="top" wrapText="1"/>
    </xf>
    <xf numFmtId="0" fontId="24" fillId="0" borderId="3" xfId="0" applyFont="1" applyBorder="1" applyAlignment="1">
      <alignment vertical="center" wrapText="1"/>
    </xf>
    <xf numFmtId="1" fontId="1" fillId="0" borderId="12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left" vertical="top" wrapText="1"/>
    </xf>
    <xf numFmtId="0" fontId="1" fillId="0" borderId="12" xfId="0" applyFont="1" applyBorder="1" applyAlignment="1">
      <alignment horizontal="left" vertical="top" wrapText="1"/>
    </xf>
    <xf numFmtId="49" fontId="1" fillId="0" borderId="13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164" fontId="1" fillId="0" borderId="13" xfId="0" applyNumberFormat="1" applyFont="1" applyBorder="1" applyAlignment="1">
      <alignment horizontal="center" vertical="center" wrapText="1"/>
    </xf>
    <xf numFmtId="164" fontId="1" fillId="0" borderId="12" xfId="0" applyNumberFormat="1" applyFont="1" applyBorder="1" applyAlignment="1">
      <alignment horizontal="center" vertical="center" wrapText="1"/>
    </xf>
    <xf numFmtId="1" fontId="1" fillId="0" borderId="13" xfId="1" applyNumberFormat="1" applyFont="1" applyBorder="1" applyAlignment="1">
      <alignment horizontal="center" vertical="center" wrapText="1"/>
    </xf>
    <xf numFmtId="1" fontId="1" fillId="0" borderId="12" xfId="1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1" fontId="1" fillId="0" borderId="13" xfId="0" applyNumberFormat="1" applyFont="1" applyBorder="1" applyAlignment="1">
      <alignment horizontal="center" vertical="center" wrapText="1"/>
    </xf>
    <xf numFmtId="1" fontId="1" fillId="0" borderId="12" xfId="0" applyNumberFormat="1" applyFont="1" applyBorder="1" applyAlignment="1">
      <alignment horizontal="center" vertical="center" wrapText="1"/>
    </xf>
    <xf numFmtId="3" fontId="1" fillId="0" borderId="13" xfId="1" applyNumberFormat="1" applyFont="1" applyBorder="1" applyAlignment="1">
      <alignment horizontal="center" vertical="center" wrapText="1"/>
    </xf>
    <xf numFmtId="3" fontId="1" fillId="0" borderId="12" xfId="1" applyNumberFormat="1" applyFont="1" applyBorder="1" applyAlignment="1">
      <alignment horizontal="center" vertical="center" wrapText="1"/>
    </xf>
    <xf numFmtId="0" fontId="2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18" fillId="5" borderId="1" xfId="0" applyFont="1" applyFill="1" applyBorder="1" applyAlignment="1">
      <alignment horizontal="center" wrapText="1"/>
    </xf>
    <xf numFmtId="0" fontId="18" fillId="5" borderId="3" xfId="0" applyFont="1" applyFill="1" applyBorder="1" applyAlignment="1">
      <alignment horizontal="center" wrapText="1"/>
    </xf>
    <xf numFmtId="0" fontId="18" fillId="5" borderId="22" xfId="0" applyFont="1" applyFill="1" applyBorder="1" applyAlignment="1">
      <alignment horizontal="center" wrapText="1"/>
    </xf>
    <xf numFmtId="0" fontId="0" fillId="0" borderId="0" xfId="0" applyAlignment="1">
      <alignment horizontal="left" wrapText="1"/>
    </xf>
    <xf numFmtId="0" fontId="2" fillId="0" borderId="0" xfId="0" applyFont="1" applyAlignment="1">
      <alignment horizontal="center" vertical="center"/>
    </xf>
    <xf numFmtId="49" fontId="1" fillId="0" borderId="1" xfId="0" applyNumberFormat="1" applyFont="1" applyBorder="1" applyAlignment="1">
      <alignment horizontal="center" vertical="top" wrapText="1"/>
    </xf>
    <xf numFmtId="49" fontId="1" fillId="0" borderId="2" xfId="0" applyNumberFormat="1" applyFont="1" applyBorder="1" applyAlignment="1">
      <alignment horizontal="center" vertical="top" wrapText="1"/>
    </xf>
    <xf numFmtId="49" fontId="1" fillId="0" borderId="3" xfId="0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16" fillId="0" borderId="0" xfId="4" applyNumberFormat="1" applyFont="1" applyFill="1" applyBorder="1" applyAlignment="1" applyProtection="1">
      <alignment horizontal="center" vertical="center" wrapText="1"/>
    </xf>
    <xf numFmtId="0" fontId="14" fillId="0" borderId="0" xfId="4" applyFont="1" applyAlignment="1">
      <alignment horizontal="left"/>
    </xf>
    <xf numFmtId="0" fontId="16" fillId="0" borderId="19" xfId="0" applyNumberFormat="1" applyFont="1" applyFill="1" applyBorder="1" applyAlignment="1" applyProtection="1">
      <alignment horizontal="center" vertical="center" wrapText="1"/>
    </xf>
    <xf numFmtId="0" fontId="16" fillId="0" borderId="20" xfId="0" applyNumberFormat="1" applyFont="1" applyFill="1" applyBorder="1" applyAlignment="1" applyProtection="1">
      <alignment horizontal="center" vertical="center" wrapText="1"/>
    </xf>
    <xf numFmtId="0" fontId="16" fillId="0" borderId="21" xfId="0" applyNumberFormat="1" applyFont="1" applyFill="1" applyBorder="1" applyAlignment="1" applyProtection="1">
      <alignment horizontal="center" vertical="center" wrapText="1"/>
    </xf>
    <xf numFmtId="0" fontId="16" fillId="0" borderId="19" xfId="0" applyNumberFormat="1" applyFont="1" applyFill="1" applyBorder="1" applyAlignment="1" applyProtection="1">
      <alignment horizontal="left" vertical="top" wrapText="1"/>
    </xf>
    <xf numFmtId="0" fontId="16" fillId="0" borderId="20" xfId="0" applyNumberFormat="1" applyFont="1" applyFill="1" applyBorder="1" applyAlignment="1" applyProtection="1">
      <alignment horizontal="left" vertical="top" wrapText="1"/>
    </xf>
    <xf numFmtId="0" fontId="16" fillId="0" borderId="21" xfId="0" applyNumberFormat="1" applyFont="1" applyFill="1" applyBorder="1" applyAlignment="1" applyProtection="1">
      <alignment horizontal="left" vertical="top" wrapText="1"/>
    </xf>
    <xf numFmtId="0" fontId="13" fillId="0" borderId="19" xfId="4" applyFont="1" applyBorder="1" applyAlignment="1">
      <alignment horizontal="center" vertical="center" wrapText="1"/>
    </xf>
    <xf numFmtId="0" fontId="13" fillId="0" borderId="21" xfId="4" applyFont="1" applyBorder="1" applyAlignment="1">
      <alignment horizontal="center" vertical="center" wrapText="1"/>
    </xf>
    <xf numFmtId="0" fontId="16" fillId="0" borderId="19" xfId="4" applyNumberFormat="1" applyFont="1" applyFill="1" applyBorder="1" applyAlignment="1" applyProtection="1">
      <alignment horizontal="center" vertical="center" wrapText="1"/>
    </xf>
    <xf numFmtId="0" fontId="16" fillId="0" borderId="21" xfId="4" applyNumberFormat="1" applyFont="1" applyFill="1" applyBorder="1" applyAlignment="1" applyProtection="1">
      <alignment horizontal="center" vertical="center" wrapText="1"/>
    </xf>
    <xf numFmtId="0" fontId="8" fillId="0" borderId="0" xfId="3" applyNumberFormat="1" applyFont="1" applyFill="1" applyBorder="1" applyAlignment="1">
      <alignment horizontal="left" vertical="top" wrapText="1" readingOrder="1"/>
    </xf>
    <xf numFmtId="0" fontId="19" fillId="0" borderId="7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 wrapText="1"/>
    </xf>
    <xf numFmtId="164" fontId="4" fillId="0" borderId="13" xfId="0" applyNumberFormat="1" applyFont="1" applyBorder="1" applyAlignment="1">
      <alignment horizontal="center" vertical="center" wrapText="1"/>
    </xf>
    <xf numFmtId="164" fontId="4" fillId="0" borderId="12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vertical="top" wrapText="1"/>
    </xf>
    <xf numFmtId="1" fontId="4" fillId="0" borderId="5" xfId="0" applyNumberFormat="1" applyFont="1" applyBorder="1" applyAlignment="1">
      <alignment vertical="top" wrapText="1"/>
    </xf>
    <xf numFmtId="165" fontId="4" fillId="0" borderId="5" xfId="0" applyNumberFormat="1" applyFont="1" applyBorder="1" applyAlignment="1">
      <alignment vertical="top" wrapText="1"/>
    </xf>
    <xf numFmtId="0" fontId="4" fillId="0" borderId="5" xfId="0" applyFont="1" applyBorder="1" applyAlignment="1">
      <alignment vertical="center" wrapText="1"/>
    </xf>
    <xf numFmtId="1" fontId="4" fillId="0" borderId="5" xfId="0" applyNumberFormat="1" applyFont="1" applyBorder="1" applyAlignment="1">
      <alignment vertical="center" wrapText="1"/>
    </xf>
  </cellXfs>
  <cellStyles count="5">
    <cellStyle name="Normal" xfId="3"/>
    <cellStyle name="Гиперссылка" xfId="2" builtinId="8"/>
    <cellStyle name="Обычный" xfId="0" builtinId="0"/>
    <cellStyle name="Обычный 2 2 4" xfId="4"/>
    <cellStyle name="Процентный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4202/&#1054;&#1062;/_&#1054;&#1073;&#1097;&#1080;&#1077;%20&#1076;&#1086;&#1082;&#1091;&#1084;&#1077;&#1085;&#1090;&#1099;/&#1053;&#1040;&#1058;&#1040;&#1064;&#1040;/&#1090;&#1088;&#1072;&#1085;&#1089;&#1087;&#1086;&#1088;&#1090;&#1080;&#1088;&#1086;&#1074;&#1082;&#1072;%20&#1101;&#1083;.&#1101;&#1085;&#1077;&#1088;&#1075;&#1080;&#1080;/2021/&#1040;&#1084;&#1086;&#1088;&#1090;&#1080;&#1079;&#1072;&#1094;&#1080;&#1103;%202019%20&#1075;&#1086;&#1076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сводная таблица"/>
      <sheetName val=" ВЛ вн"/>
      <sheetName val="Кабельные линии"/>
      <sheetName val="О сн"/>
      <sheetName val="О нн"/>
      <sheetName val="О вн"/>
      <sheetName val="З сн"/>
      <sheetName val="ВЛ нн"/>
      <sheetName val="общая"/>
    </sheetNames>
    <sheetDataSet>
      <sheetData sheetId="0" refreshError="1">
        <row r="3">
          <cell r="C3">
            <v>21195431.289999999</v>
          </cell>
          <cell r="F3">
            <v>10786887.59</v>
          </cell>
        </row>
        <row r="5">
          <cell r="C5">
            <v>4481795.78</v>
          </cell>
          <cell r="F5">
            <v>3630992.52</v>
          </cell>
        </row>
        <row r="6">
          <cell r="C6">
            <v>2145817.4700000002</v>
          </cell>
          <cell r="F6">
            <v>2145817.4700000002</v>
          </cell>
        </row>
        <row r="8">
          <cell r="C8">
            <v>4411306.41</v>
          </cell>
          <cell r="F8">
            <v>4368353.53</v>
          </cell>
        </row>
        <row r="9">
          <cell r="C9">
            <v>533805.56000000006</v>
          </cell>
          <cell r="F9">
            <v>370352.89</v>
          </cell>
        </row>
        <row r="10">
          <cell r="C10">
            <v>85594322.910000011</v>
          </cell>
          <cell r="F10">
            <v>28615046.829999998</v>
          </cell>
        </row>
        <row r="12">
          <cell r="C12">
            <v>7156953.5</v>
          </cell>
          <cell r="F12">
            <v>3194396.27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://energ.sverdlova.ru/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63"/>
  <sheetViews>
    <sheetView topLeftCell="A25" workbookViewId="0">
      <selection activeCell="K21" sqref="K21"/>
    </sheetView>
  </sheetViews>
  <sheetFormatPr defaultRowHeight="15"/>
  <cols>
    <col min="1" max="1" width="9.42578125" customWidth="1"/>
    <col min="2" max="2" width="42" customWidth="1"/>
    <col min="3" max="5" width="18.85546875" customWidth="1"/>
  </cols>
  <sheetData>
    <row r="1" spans="1:5" ht="20.25">
      <c r="A1" s="118" t="s">
        <v>25</v>
      </c>
      <c r="B1" s="118"/>
      <c r="C1" s="118"/>
      <c r="D1" s="118"/>
      <c r="E1" s="118"/>
    </row>
    <row r="2" spans="1:5" ht="82.5" customHeight="1" thickBot="1">
      <c r="A2" s="126" t="s">
        <v>228</v>
      </c>
      <c r="B2" s="126"/>
      <c r="C2" s="126"/>
      <c r="D2" s="126"/>
      <c r="E2" s="126"/>
    </row>
    <row r="3" spans="1:5" ht="16.5" customHeight="1" thickBot="1">
      <c r="A3" s="123" t="s">
        <v>27</v>
      </c>
      <c r="B3" s="123" t="s">
        <v>28</v>
      </c>
      <c r="C3" s="120" t="s">
        <v>29</v>
      </c>
      <c r="D3" s="121"/>
      <c r="E3" s="122"/>
    </row>
    <row r="4" spans="1:5" ht="48" thickBot="1">
      <c r="A4" s="124"/>
      <c r="B4" s="124"/>
      <c r="C4" s="9">
        <v>2020</v>
      </c>
      <c r="D4" s="9">
        <v>2021</v>
      </c>
      <c r="E4" s="10" t="s">
        <v>30</v>
      </c>
    </row>
    <row r="5" spans="1:5" ht="16.5" thickBot="1">
      <c r="A5" s="9">
        <v>1</v>
      </c>
      <c r="B5" s="9">
        <v>2</v>
      </c>
      <c r="C5" s="9">
        <v>3</v>
      </c>
      <c r="D5" s="9">
        <v>4</v>
      </c>
      <c r="E5" s="10">
        <v>5</v>
      </c>
    </row>
    <row r="6" spans="1:5" ht="16.5" thickBot="1">
      <c r="A6" s="9">
        <v>1</v>
      </c>
      <c r="B6" s="11" t="s">
        <v>31</v>
      </c>
      <c r="C6" s="9">
        <v>162</v>
      </c>
      <c r="D6" s="9">
        <v>182</v>
      </c>
      <c r="E6" s="79">
        <f>D6*100/C6-100</f>
        <v>12.345679012345684</v>
      </c>
    </row>
    <row r="7" spans="1:5" ht="16.5" thickBot="1">
      <c r="A7" s="15" t="s">
        <v>39</v>
      </c>
      <c r="B7" s="12" t="s">
        <v>32</v>
      </c>
      <c r="C7" s="9">
        <v>2</v>
      </c>
      <c r="D7" s="9">
        <v>2</v>
      </c>
      <c r="E7" s="79">
        <f>D7*100/C7-100</f>
        <v>0</v>
      </c>
    </row>
    <row r="8" spans="1:5" ht="16.5" thickBot="1">
      <c r="A8" s="15" t="s">
        <v>40</v>
      </c>
      <c r="B8" s="12" t="s">
        <v>33</v>
      </c>
      <c r="C8" s="9"/>
      <c r="D8" s="9"/>
      <c r="E8" s="79"/>
    </row>
    <row r="9" spans="1:5" ht="16.5" thickBot="1">
      <c r="A9" s="15" t="s">
        <v>41</v>
      </c>
      <c r="B9" s="12" t="s">
        <v>34</v>
      </c>
      <c r="C9" s="9">
        <v>67</v>
      </c>
      <c r="D9" s="9">
        <v>72</v>
      </c>
      <c r="E9" s="79">
        <f t="shared" ref="E9" si="0">D9/C9-1</f>
        <v>7.4626865671641784E-2</v>
      </c>
    </row>
    <row r="10" spans="1:5" ht="16.5" thickBot="1">
      <c r="A10" s="15" t="s">
        <v>42</v>
      </c>
      <c r="B10" s="12" t="s">
        <v>35</v>
      </c>
      <c r="C10" s="9">
        <v>93</v>
      </c>
      <c r="D10" s="9">
        <v>108</v>
      </c>
      <c r="E10" s="79">
        <f>D10*100/C10-100</f>
        <v>16.129032258064512</v>
      </c>
    </row>
    <row r="11" spans="1:5" ht="16.5" thickBot="1">
      <c r="A11" s="9">
        <v>2</v>
      </c>
      <c r="B11" s="11" t="s">
        <v>159</v>
      </c>
      <c r="C11" s="80">
        <v>382</v>
      </c>
      <c r="D11" s="80">
        <v>438</v>
      </c>
      <c r="E11" s="117">
        <f t="shared" ref="E11:E12" si="1">D11*100/C11-100</f>
        <v>14.659685863874344</v>
      </c>
    </row>
    <row r="12" spans="1:5" ht="32.25" thickBot="1">
      <c r="A12" s="9">
        <v>3</v>
      </c>
      <c r="B12" s="11" t="s">
        <v>36</v>
      </c>
      <c r="C12" s="80">
        <v>223</v>
      </c>
      <c r="D12" s="80">
        <v>246</v>
      </c>
      <c r="E12" s="117">
        <f t="shared" si="1"/>
        <v>10.313901345291484</v>
      </c>
    </row>
    <row r="13" spans="1:5" ht="15.75">
      <c r="A13" s="8"/>
    </row>
    <row r="14" spans="1:5" ht="15.75">
      <c r="A14" s="8"/>
    </row>
    <row r="15" spans="1:5" ht="80.25" customHeight="1">
      <c r="A15" s="125" t="s">
        <v>229</v>
      </c>
      <c r="B15" s="125"/>
      <c r="C15" s="125"/>
      <c r="D15" s="125"/>
      <c r="E15" s="125"/>
    </row>
    <row r="16" spans="1:5" ht="16.5" thickBot="1">
      <c r="A16" s="8"/>
    </row>
    <row r="17" spans="1:5" ht="16.5" customHeight="1" thickBot="1">
      <c r="A17" s="123" t="s">
        <v>27</v>
      </c>
      <c r="B17" s="123" t="s">
        <v>37</v>
      </c>
      <c r="C17" s="120" t="s">
        <v>29</v>
      </c>
      <c r="D17" s="121"/>
      <c r="E17" s="122"/>
    </row>
    <row r="18" spans="1:5" ht="48" thickBot="1">
      <c r="A18" s="124"/>
      <c r="B18" s="124"/>
      <c r="C18" s="9">
        <v>2020</v>
      </c>
      <c r="D18" s="9">
        <v>2021</v>
      </c>
      <c r="E18" s="10" t="s">
        <v>30</v>
      </c>
    </row>
    <row r="19" spans="1:5" ht="16.5" thickBot="1">
      <c r="A19" s="9">
        <v>1</v>
      </c>
      <c r="B19" s="9">
        <v>2</v>
      </c>
      <c r="C19" s="9">
        <v>3</v>
      </c>
      <c r="D19" s="9">
        <v>4</v>
      </c>
      <c r="E19" s="10">
        <v>5</v>
      </c>
    </row>
    <row r="20" spans="1:5" ht="28.5" customHeight="1" thickBot="1">
      <c r="A20" s="9">
        <v>1</v>
      </c>
      <c r="B20" s="14" t="s">
        <v>144</v>
      </c>
      <c r="C20" s="9">
        <v>1214</v>
      </c>
      <c r="D20" s="9">
        <v>1269</v>
      </c>
      <c r="E20" s="26">
        <f>D20/C20-1</f>
        <v>4.5304777594728174E-2</v>
      </c>
    </row>
    <row r="21" spans="1:5" ht="44.25" customHeight="1" thickBot="1">
      <c r="A21" s="9">
        <v>2</v>
      </c>
      <c r="B21" s="14" t="s">
        <v>145</v>
      </c>
      <c r="C21" s="9"/>
      <c r="D21" s="9"/>
      <c r="E21" s="30"/>
    </row>
    <row r="22" spans="1:5" ht="16.5" thickBot="1">
      <c r="A22" s="15" t="s">
        <v>46</v>
      </c>
      <c r="B22" s="24" t="s">
        <v>141</v>
      </c>
      <c r="C22" s="9">
        <f>C20-C23-C24</f>
        <v>815</v>
      </c>
      <c r="D22" s="9">
        <f>D20-D24-D23</f>
        <v>828</v>
      </c>
      <c r="E22" s="30">
        <f t="shared" ref="E22:E25" si="2">D22/C22-1</f>
        <v>1.5950920245398681E-2</v>
      </c>
    </row>
    <row r="23" spans="1:5" ht="16.5" thickBot="1">
      <c r="A23" s="15" t="s">
        <v>47</v>
      </c>
      <c r="B23" s="24" t="s">
        <v>142</v>
      </c>
      <c r="C23" s="9">
        <v>200</v>
      </c>
      <c r="D23" s="9">
        <v>212</v>
      </c>
      <c r="E23" s="30">
        <f t="shared" si="2"/>
        <v>6.0000000000000053E-2</v>
      </c>
    </row>
    <row r="24" spans="1:5" ht="16.5" thickBot="1">
      <c r="A24" s="15" t="s">
        <v>48</v>
      </c>
      <c r="B24" s="24" t="s">
        <v>143</v>
      </c>
      <c r="C24" s="9">
        <v>199</v>
      </c>
      <c r="D24" s="9">
        <v>229</v>
      </c>
      <c r="E24" s="30">
        <f t="shared" si="2"/>
        <v>0.15075376884422109</v>
      </c>
    </row>
    <row r="25" spans="1:5" ht="32.25" thickBot="1">
      <c r="A25" s="15" t="s">
        <v>146</v>
      </c>
      <c r="B25" s="14" t="s">
        <v>38</v>
      </c>
      <c r="C25" s="9">
        <v>32</v>
      </c>
      <c r="D25" s="9">
        <v>32</v>
      </c>
      <c r="E25" s="30">
        <f t="shared" si="2"/>
        <v>0</v>
      </c>
    </row>
    <row r="28" spans="1:5" ht="74.25" customHeight="1">
      <c r="A28" s="119" t="s">
        <v>230</v>
      </c>
      <c r="B28" s="119"/>
      <c r="C28" s="119"/>
      <c r="D28" s="119"/>
      <c r="E28" s="119"/>
    </row>
    <row r="29" spans="1:5" ht="15.75" thickBot="1"/>
    <row r="30" spans="1:5" ht="16.5" thickBot="1">
      <c r="A30" s="123" t="s">
        <v>27</v>
      </c>
      <c r="B30" s="123" t="s">
        <v>37</v>
      </c>
      <c r="C30" s="120" t="s">
        <v>29</v>
      </c>
      <c r="D30" s="121"/>
      <c r="E30" s="122"/>
    </row>
    <row r="31" spans="1:5" ht="48" thickBot="1">
      <c r="A31" s="124"/>
      <c r="B31" s="124"/>
      <c r="C31" s="9">
        <v>2020</v>
      </c>
      <c r="D31" s="9">
        <v>2021</v>
      </c>
      <c r="E31" s="10" t="s">
        <v>30</v>
      </c>
    </row>
    <row r="32" spans="1:5" ht="16.5" thickBot="1">
      <c r="A32" s="9">
        <v>1</v>
      </c>
      <c r="B32" s="9">
        <v>2</v>
      </c>
      <c r="C32" s="9">
        <v>3</v>
      </c>
      <c r="D32" s="9">
        <v>4</v>
      </c>
      <c r="E32" s="10">
        <v>5</v>
      </c>
    </row>
    <row r="33" spans="1:5" ht="16.5" thickBot="1">
      <c r="A33" s="15">
        <v>1</v>
      </c>
      <c r="B33" s="14" t="s">
        <v>43</v>
      </c>
      <c r="C33" s="11"/>
      <c r="D33" s="11"/>
      <c r="E33" s="16"/>
    </row>
    <row r="34" spans="1:5" ht="16.5" thickBot="1">
      <c r="A34" s="15" t="s">
        <v>39</v>
      </c>
      <c r="B34" s="12" t="s">
        <v>149</v>
      </c>
      <c r="C34" s="9">
        <v>48.271999999999998</v>
      </c>
      <c r="D34" s="9">
        <v>48.271999999999998</v>
      </c>
      <c r="E34" s="26">
        <f>D34/C34-1</f>
        <v>0</v>
      </c>
    </row>
    <row r="35" spans="1:5" ht="16.5" thickBot="1">
      <c r="A35" s="15" t="s">
        <v>40</v>
      </c>
      <c r="B35" s="12" t="s">
        <v>147</v>
      </c>
      <c r="C35" s="9"/>
      <c r="D35" s="9"/>
      <c r="E35" s="10"/>
    </row>
    <row r="36" spans="1:5" ht="16.5" thickBot="1">
      <c r="A36" s="15" t="s">
        <v>41</v>
      </c>
      <c r="B36" s="12" t="s">
        <v>44</v>
      </c>
      <c r="C36" s="9">
        <v>97.5</v>
      </c>
      <c r="D36" s="9">
        <v>43.692999999999998</v>
      </c>
      <c r="E36" s="26">
        <f>D36/C36-1</f>
        <v>-0.55186666666666673</v>
      </c>
    </row>
    <row r="37" spans="1:5" ht="16.5" thickBot="1">
      <c r="A37" s="15">
        <v>2</v>
      </c>
      <c r="B37" s="11" t="s">
        <v>45</v>
      </c>
      <c r="C37" s="9"/>
      <c r="D37" s="9"/>
      <c r="E37" s="10"/>
    </row>
    <row r="38" spans="1:5" ht="16.5" thickBot="1">
      <c r="A38" s="15" t="s">
        <v>46</v>
      </c>
      <c r="B38" s="12" t="s">
        <v>149</v>
      </c>
      <c r="C38" s="9"/>
      <c r="D38" s="9"/>
      <c r="E38" s="10"/>
    </row>
    <row r="39" spans="1:5" ht="16.5" thickBot="1">
      <c r="A39" s="15" t="s">
        <v>47</v>
      </c>
      <c r="B39" s="12" t="s">
        <v>147</v>
      </c>
      <c r="C39" s="9">
        <v>234.21</v>
      </c>
      <c r="D39" s="9">
        <v>233.07</v>
      </c>
      <c r="E39" s="26">
        <f>D39/C39-1</f>
        <v>-4.8674266683745859E-3</v>
      </c>
    </row>
    <row r="40" spans="1:5" ht="16.5" thickBot="1">
      <c r="A40" s="15" t="s">
        <v>48</v>
      </c>
      <c r="B40" s="12" t="s">
        <v>44</v>
      </c>
      <c r="C40" s="9">
        <v>216.042</v>
      </c>
      <c r="D40" s="9">
        <v>216.857</v>
      </c>
      <c r="E40" s="26">
        <f>D40/C40-1</f>
        <v>3.7724146230826427E-3</v>
      </c>
    </row>
    <row r="41" spans="1:5" ht="16.5" thickBot="1">
      <c r="A41" s="15">
        <v>3</v>
      </c>
      <c r="B41" s="11" t="s">
        <v>148</v>
      </c>
      <c r="C41" s="9"/>
      <c r="D41" s="9"/>
      <c r="E41" s="10"/>
    </row>
    <row r="42" spans="1:5" ht="21" customHeight="1" thickBot="1">
      <c r="A42" s="15" t="s">
        <v>20</v>
      </c>
      <c r="B42" s="12" t="s">
        <v>150</v>
      </c>
      <c r="C42" s="9">
        <v>2</v>
      </c>
      <c r="D42" s="9">
        <v>2</v>
      </c>
      <c r="E42" s="26">
        <f>D42/C42-1</f>
        <v>0</v>
      </c>
    </row>
    <row r="43" spans="1:5" ht="20.25" customHeight="1" thickBot="1">
      <c r="A43" s="15" t="s">
        <v>21</v>
      </c>
      <c r="B43" s="24" t="s">
        <v>151</v>
      </c>
      <c r="C43" s="9">
        <v>21</v>
      </c>
      <c r="D43" s="9">
        <v>22</v>
      </c>
      <c r="E43" s="26">
        <f>D43/C43-1</f>
        <v>4.7619047619047672E-2</v>
      </c>
    </row>
    <row r="44" spans="1:5" ht="18.75" customHeight="1" thickBot="1">
      <c r="A44" s="15" t="s">
        <v>21</v>
      </c>
      <c r="B44" s="24" t="s">
        <v>152</v>
      </c>
      <c r="C44" s="9">
        <v>85</v>
      </c>
      <c r="D44" s="9">
        <v>84</v>
      </c>
      <c r="E44" s="26">
        <f>D44/C44-1</f>
        <v>-1.1764705882352899E-2</v>
      </c>
    </row>
    <row r="47" spans="1:5" ht="75.75" customHeight="1">
      <c r="A47" s="119" t="s">
        <v>26</v>
      </c>
      <c r="B47" s="119"/>
      <c r="C47" s="119"/>
      <c r="D47" s="119"/>
      <c r="E47" s="119"/>
    </row>
    <row r="48" spans="1:5" ht="15.75" thickBot="1"/>
    <row r="49" spans="1:5" ht="32.25" customHeight="1" thickBot="1">
      <c r="A49" s="13" t="s">
        <v>27</v>
      </c>
      <c r="B49" s="13" t="s">
        <v>37</v>
      </c>
      <c r="C49" s="120" t="s">
        <v>29</v>
      </c>
      <c r="D49" s="121"/>
      <c r="E49" s="122"/>
    </row>
    <row r="50" spans="1:5" ht="48" thickBot="1">
      <c r="A50" s="10"/>
      <c r="B50" s="10"/>
      <c r="C50" s="9">
        <v>2020</v>
      </c>
      <c r="D50" s="9">
        <v>2021</v>
      </c>
      <c r="E50" s="10" t="s">
        <v>30</v>
      </c>
    </row>
    <row r="51" spans="1:5" ht="16.5" thickBot="1">
      <c r="A51" s="9">
        <v>1</v>
      </c>
      <c r="B51" s="9">
        <v>2</v>
      </c>
      <c r="C51" s="9">
        <v>3</v>
      </c>
      <c r="D51" s="9">
        <v>4</v>
      </c>
      <c r="E51" s="10">
        <v>5</v>
      </c>
    </row>
    <row r="52" spans="1:5" ht="16.5" thickBot="1">
      <c r="A52" s="15">
        <v>1</v>
      </c>
      <c r="B52" s="14" t="s">
        <v>43</v>
      </c>
      <c r="C52" s="11"/>
      <c r="D52" s="11"/>
      <c r="E52" s="16"/>
    </row>
    <row r="53" spans="1:5" ht="16.5" thickBot="1">
      <c r="A53" s="15" t="s">
        <v>39</v>
      </c>
      <c r="B53" s="12" t="s">
        <v>49</v>
      </c>
      <c r="C53" s="27"/>
      <c r="D53" s="27"/>
      <c r="E53" s="10"/>
    </row>
    <row r="54" spans="1:5" ht="16.5" thickBot="1">
      <c r="A54" s="15" t="s">
        <v>40</v>
      </c>
      <c r="B54" s="12" t="s">
        <v>153</v>
      </c>
      <c r="C54" s="27">
        <f>'[1]сводная таблица'!$F$5/'[1]сводная таблица'!$C$5</f>
        <v>0.81016465234834945</v>
      </c>
      <c r="D54" s="27">
        <f>'[1]сводная таблица'!$F$5/'[1]сводная таблица'!$C$5</f>
        <v>0.81016465234834945</v>
      </c>
      <c r="E54" s="28">
        <f>D54/C54-1</f>
        <v>0</v>
      </c>
    </row>
    <row r="55" spans="1:5" ht="16.5" thickBot="1">
      <c r="A55" s="15" t="s">
        <v>41</v>
      </c>
      <c r="B55" s="12" t="s">
        <v>50</v>
      </c>
      <c r="C55" s="27">
        <f>'[1]сводная таблица'!$F$6/'[1]сводная таблица'!$C$6</f>
        <v>1</v>
      </c>
      <c r="D55" s="27">
        <f>'[1]сводная таблица'!$F$6/'[1]сводная таблица'!$C$6</f>
        <v>1</v>
      </c>
      <c r="E55" s="28">
        <f>D55/C55-1</f>
        <v>0</v>
      </c>
    </row>
    <row r="56" spans="1:5" ht="16.5" thickBot="1">
      <c r="A56" s="15">
        <v>2</v>
      </c>
      <c r="B56" s="11" t="s">
        <v>45</v>
      </c>
      <c r="C56" s="9"/>
      <c r="D56" s="9"/>
      <c r="E56" s="10"/>
    </row>
    <row r="57" spans="1:5" ht="16.5" thickBot="1">
      <c r="A57" s="15" t="s">
        <v>46</v>
      </c>
      <c r="B57" s="12" t="s">
        <v>49</v>
      </c>
      <c r="C57" s="27">
        <f>'[1]сводная таблица'!$F$3/'[1]сводная таблица'!$C$3</f>
        <v>0.50892512836430237</v>
      </c>
      <c r="D57" s="27">
        <f>'[1]сводная таблица'!$F$3/'[1]сводная таблица'!$C$3</f>
        <v>0.50892512836430237</v>
      </c>
      <c r="E57" s="28">
        <f>D57/C57-1</f>
        <v>0</v>
      </c>
    </row>
    <row r="58" spans="1:5" ht="16.5" thickBot="1">
      <c r="A58" s="15" t="s">
        <v>47</v>
      </c>
      <c r="B58" s="12" t="s">
        <v>153</v>
      </c>
      <c r="C58" s="9"/>
      <c r="D58" s="9"/>
      <c r="E58" s="10"/>
    </row>
    <row r="59" spans="1:5" ht="18" customHeight="1" thickBot="1">
      <c r="A59" s="15" t="s">
        <v>48</v>
      </c>
      <c r="B59" s="12" t="s">
        <v>50</v>
      </c>
      <c r="C59" s="9"/>
      <c r="D59" s="9"/>
      <c r="E59" s="10"/>
    </row>
    <row r="60" spans="1:5" ht="16.5" thickBot="1">
      <c r="A60" s="15">
        <v>3</v>
      </c>
      <c r="B60" s="11" t="s">
        <v>154</v>
      </c>
      <c r="C60" s="9"/>
      <c r="D60" s="9"/>
      <c r="E60" s="10"/>
    </row>
    <row r="61" spans="1:5" ht="16.5" thickBot="1">
      <c r="A61" s="15" t="s">
        <v>20</v>
      </c>
      <c r="B61" s="12" t="s">
        <v>49</v>
      </c>
      <c r="C61" s="27">
        <f>'[1]сводная таблица'!$F$8/'[1]сводная таблица'!$C$8</f>
        <v>0.99026300238345943</v>
      </c>
      <c r="D61" s="27">
        <f>'[1]сводная таблица'!$F$8/'[1]сводная таблица'!$C$8</f>
        <v>0.99026300238345943</v>
      </c>
      <c r="E61" s="28">
        <f>D61/C61-1</f>
        <v>0</v>
      </c>
    </row>
    <row r="62" spans="1:5" ht="16.5" thickBot="1">
      <c r="A62" s="15" t="s">
        <v>21</v>
      </c>
      <c r="B62" s="12" t="s">
        <v>153</v>
      </c>
      <c r="C62" s="27">
        <f>('[1]сводная таблица'!$F$10+'[1]сводная таблица'!$F$12)/('[1]сводная таблица'!$C$10+'[1]сводная таблица'!$C$12)</f>
        <v>0.34295423557718774</v>
      </c>
      <c r="D62" s="27">
        <f>('[1]сводная таблица'!$F$10+'[1]сводная таблица'!$F$12)/('[1]сводная таблица'!$C$10+'[1]сводная таблица'!$C$12)</f>
        <v>0.34295423557718774</v>
      </c>
      <c r="E62" s="28">
        <f>D62/C62-1</f>
        <v>0</v>
      </c>
    </row>
    <row r="63" spans="1:5" ht="18" customHeight="1" thickBot="1">
      <c r="A63" s="15" t="s">
        <v>60</v>
      </c>
      <c r="B63" s="12" t="s">
        <v>50</v>
      </c>
      <c r="C63" s="27">
        <f>'[1]сводная таблица'!$F$9/'[1]сводная таблица'!$C$9</f>
        <v>0.69379736321967123</v>
      </c>
      <c r="D63" s="27">
        <f>'[1]сводная таблица'!$F$9/'[1]сводная таблица'!$C$9</f>
        <v>0.69379736321967123</v>
      </c>
      <c r="E63" s="28">
        <f>D63/C63-1</f>
        <v>0</v>
      </c>
    </row>
  </sheetData>
  <mergeCells count="15">
    <mergeCell ref="A1:E1"/>
    <mergeCell ref="A47:E47"/>
    <mergeCell ref="C49:E49"/>
    <mergeCell ref="A17:A18"/>
    <mergeCell ref="B17:B18"/>
    <mergeCell ref="C17:E17"/>
    <mergeCell ref="A28:E28"/>
    <mergeCell ref="A30:A31"/>
    <mergeCell ref="B30:B31"/>
    <mergeCell ref="C30:E30"/>
    <mergeCell ref="A15:E15"/>
    <mergeCell ref="A3:A4"/>
    <mergeCell ref="B3:B4"/>
    <mergeCell ref="C3:E3"/>
    <mergeCell ref="A2:E2"/>
  </mergeCells>
  <pageMargins left="0.7" right="0.7" top="0.75" bottom="0.75" header="0.3" footer="0.3"/>
  <pageSetup paperSize="9" orientation="landscape" horizontalDpi="180" verticalDpi="18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K5"/>
  <sheetViews>
    <sheetView zoomScale="70" zoomScaleNormal="70" workbookViewId="0">
      <selection activeCell="G34" sqref="G34"/>
    </sheetView>
  </sheetViews>
  <sheetFormatPr defaultRowHeight="15"/>
  <cols>
    <col min="1" max="1" width="5.42578125" style="34" customWidth="1"/>
    <col min="2" max="4" width="15.7109375" style="34" customWidth="1"/>
    <col min="5" max="5" width="23.7109375" style="34" customWidth="1"/>
    <col min="6" max="6" width="21" style="34" customWidth="1"/>
    <col min="7" max="7" width="63.5703125" style="34" customWidth="1"/>
    <col min="8" max="8" width="13.42578125" style="34" customWidth="1"/>
    <col min="9" max="11" width="15.7109375" style="34" customWidth="1"/>
    <col min="12" max="16384" width="9.140625" style="34"/>
  </cols>
  <sheetData>
    <row r="1" spans="1:11" ht="15.75">
      <c r="A1" s="176" t="s">
        <v>161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</row>
    <row r="3" spans="1:11" ht="105.75" customHeight="1">
      <c r="A3" s="35" t="s">
        <v>162</v>
      </c>
      <c r="B3" s="35" t="s">
        <v>163</v>
      </c>
      <c r="C3" s="35" t="s">
        <v>164</v>
      </c>
      <c r="D3" s="35" t="s">
        <v>165</v>
      </c>
      <c r="E3" s="35" t="s">
        <v>166</v>
      </c>
      <c r="F3" s="35" t="s">
        <v>167</v>
      </c>
      <c r="G3" s="35" t="s">
        <v>168</v>
      </c>
      <c r="H3" s="35" t="s">
        <v>169</v>
      </c>
      <c r="I3" s="35" t="s">
        <v>170</v>
      </c>
      <c r="J3" s="35" t="s">
        <v>171</v>
      </c>
      <c r="K3" s="35" t="s">
        <v>172</v>
      </c>
    </row>
    <row r="4" spans="1:11" ht="15.75" thickBot="1">
      <c r="A4" s="36" t="s">
        <v>173</v>
      </c>
      <c r="B4" s="36" t="s">
        <v>174</v>
      </c>
      <c r="C4" s="36" t="s">
        <v>146</v>
      </c>
      <c r="D4" s="36" t="s">
        <v>175</v>
      </c>
      <c r="E4" s="36" t="s">
        <v>176</v>
      </c>
      <c r="F4" s="36" t="s">
        <v>177</v>
      </c>
      <c r="G4" s="36" t="s">
        <v>178</v>
      </c>
      <c r="H4" s="36" t="s">
        <v>179</v>
      </c>
      <c r="I4" s="36" t="s">
        <v>180</v>
      </c>
      <c r="J4" s="36" t="s">
        <v>181</v>
      </c>
      <c r="K4" s="36" t="s">
        <v>182</v>
      </c>
    </row>
    <row r="5" spans="1:11" ht="246" customHeight="1">
      <c r="A5" s="37">
        <v>1</v>
      </c>
      <c r="B5" s="38" t="s">
        <v>183</v>
      </c>
      <c r="C5" s="38" t="s">
        <v>184</v>
      </c>
      <c r="D5" s="39" t="s">
        <v>185</v>
      </c>
      <c r="E5" s="40" t="s">
        <v>231</v>
      </c>
      <c r="F5" s="39" t="s">
        <v>186</v>
      </c>
      <c r="G5" s="41" t="s">
        <v>187</v>
      </c>
      <c r="H5" s="40"/>
      <c r="I5" s="40">
        <v>30</v>
      </c>
      <c r="J5" s="40">
        <v>0</v>
      </c>
      <c r="K5" s="37">
        <v>0</v>
      </c>
    </row>
  </sheetData>
  <mergeCells count="1">
    <mergeCell ref="A1:K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3:P19"/>
  <sheetViews>
    <sheetView workbookViewId="0">
      <selection activeCell="E10" sqref="E10"/>
    </sheetView>
  </sheetViews>
  <sheetFormatPr defaultRowHeight="15"/>
  <cols>
    <col min="1" max="1" width="9.140625" customWidth="1"/>
  </cols>
  <sheetData>
    <row r="3" spans="1:16" ht="29.25" customHeight="1">
      <c r="A3" s="151" t="s">
        <v>197</v>
      </c>
      <c r="B3" s="151"/>
      <c r="C3" s="151"/>
      <c r="D3" s="151"/>
      <c r="E3" s="151"/>
      <c r="F3" s="151"/>
      <c r="G3" s="151"/>
      <c r="H3" s="151"/>
      <c r="I3" s="151"/>
      <c r="J3" s="151"/>
      <c r="K3" s="151"/>
      <c r="L3" s="151"/>
      <c r="M3" s="151"/>
      <c r="N3" s="151"/>
      <c r="O3" s="151"/>
      <c r="P3" s="151"/>
    </row>
    <row r="5" spans="1:16">
      <c r="A5" t="s">
        <v>198</v>
      </c>
    </row>
    <row r="7" spans="1:16">
      <c r="A7" t="s">
        <v>199</v>
      </c>
    </row>
    <row r="9" spans="1:16" ht="15.75" thickBot="1">
      <c r="A9" t="s">
        <v>220</v>
      </c>
    </row>
    <row r="10" spans="1:16">
      <c r="A10" s="54" t="s">
        <v>214</v>
      </c>
      <c r="B10" s="55"/>
      <c r="C10" s="55"/>
      <c r="D10" s="55"/>
      <c r="E10" s="55"/>
      <c r="F10" s="55"/>
      <c r="G10" s="56"/>
    </row>
    <row r="11" spans="1:16">
      <c r="A11" s="57" t="s">
        <v>215</v>
      </c>
      <c r="B11" s="58"/>
      <c r="C11" s="58"/>
      <c r="D11" s="58"/>
      <c r="E11" s="58"/>
      <c r="F11" s="58"/>
      <c r="G11" s="59"/>
    </row>
    <row r="12" spans="1:16">
      <c r="A12" s="60" t="s">
        <v>216</v>
      </c>
      <c r="B12" s="58"/>
      <c r="C12" s="58"/>
      <c r="D12" s="58"/>
      <c r="E12" s="58"/>
      <c r="F12" s="58"/>
      <c r="G12" s="59"/>
    </row>
    <row r="13" spans="1:16">
      <c r="A13" s="60" t="s">
        <v>217</v>
      </c>
      <c r="B13" s="58"/>
      <c r="C13" s="58"/>
      <c r="D13" s="58"/>
      <c r="E13" s="58"/>
      <c r="F13" s="58"/>
      <c r="G13" s="59"/>
    </row>
    <row r="14" spans="1:16">
      <c r="A14" s="60" t="s">
        <v>218</v>
      </c>
      <c r="B14" s="58"/>
      <c r="C14" s="58"/>
      <c r="D14" s="58"/>
      <c r="E14" s="58"/>
      <c r="F14" s="58"/>
      <c r="G14" s="59"/>
    </row>
    <row r="15" spans="1:16" ht="15.75" thickBot="1">
      <c r="A15" s="61" t="s">
        <v>219</v>
      </c>
      <c r="B15" s="62"/>
      <c r="C15" s="62"/>
      <c r="D15" s="62"/>
      <c r="E15" s="62"/>
      <c r="F15" s="62"/>
      <c r="G15" s="63"/>
    </row>
    <row r="16" spans="1:16">
      <c r="A16" t="s">
        <v>200</v>
      </c>
    </row>
    <row r="17" spans="1:1">
      <c r="A17" t="s">
        <v>201</v>
      </c>
    </row>
    <row r="18" spans="1:1">
      <c r="A18" t="s">
        <v>202</v>
      </c>
    </row>
    <row r="19" spans="1:1">
      <c r="A19" t="s">
        <v>203</v>
      </c>
    </row>
  </sheetData>
  <mergeCells count="1">
    <mergeCell ref="A3:P3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E67"/>
  <sheetViews>
    <sheetView tabSelected="1" zoomScale="55" zoomScaleNormal="55" workbookViewId="0">
      <pane xSplit="20" ySplit="7" topLeftCell="U32" activePane="bottomRight" state="frozen"/>
      <selection pane="topRight" activeCell="U1" sqref="U1"/>
      <selection pane="bottomLeft" activeCell="A9" sqref="A9"/>
      <selection pane="bottomRight" activeCell="AD61" sqref="AD61"/>
    </sheetView>
  </sheetViews>
  <sheetFormatPr defaultRowHeight="18.75"/>
  <cols>
    <col min="1" max="1" width="9.140625" style="64"/>
    <col min="2" max="2" width="24.7109375" style="73" customWidth="1"/>
    <col min="3" max="3" width="17" style="64" customWidth="1"/>
    <col min="4" max="4" width="12.140625" style="64" customWidth="1"/>
    <col min="5" max="5" width="13" style="64" customWidth="1"/>
    <col min="6" max="6" width="16.28515625" style="64" customWidth="1"/>
    <col min="7" max="7" width="16" style="64" customWidth="1"/>
    <col min="8" max="8" width="16.28515625" style="64" customWidth="1"/>
    <col min="9" max="9" width="10.42578125" style="64" customWidth="1"/>
    <col min="10" max="12" width="11.7109375" style="64" customWidth="1"/>
    <col min="13" max="13" width="11" style="64" customWidth="1"/>
    <col min="14" max="14" width="13.5703125" style="64" customWidth="1"/>
    <col min="15" max="15" width="9.140625" style="64"/>
    <col min="16" max="21" width="12.28515625" style="64" customWidth="1"/>
    <col min="22" max="22" width="9.140625" style="64"/>
    <col min="23" max="25" width="12.5703125" style="64" customWidth="1"/>
    <col min="26" max="26" width="9.140625" style="64"/>
    <col min="27" max="29" width="14.85546875" style="64" customWidth="1"/>
    <col min="30" max="30" width="15.7109375" style="64" customWidth="1"/>
    <col min="31" max="31" width="17.140625" style="64" customWidth="1"/>
    <col min="32" max="16384" width="9.140625" style="64"/>
  </cols>
  <sheetData>
    <row r="1" spans="1:31" ht="30.75" customHeight="1">
      <c r="A1" s="180" t="s">
        <v>112</v>
      </c>
      <c r="B1" s="180"/>
      <c r="C1" s="180"/>
      <c r="D1" s="180"/>
      <c r="E1" s="180"/>
      <c r="F1" s="180"/>
      <c r="G1" s="180"/>
      <c r="H1" s="180"/>
      <c r="I1" s="180"/>
      <c r="J1" s="180"/>
      <c r="K1" s="180"/>
      <c r="L1" s="180"/>
      <c r="M1" s="180"/>
      <c r="N1" s="180"/>
      <c r="O1" s="180"/>
      <c r="P1" s="180"/>
      <c r="Q1" s="180"/>
      <c r="R1" s="180"/>
      <c r="S1" s="180"/>
      <c r="T1" s="180"/>
      <c r="U1" s="180"/>
      <c r="V1" s="180"/>
      <c r="W1" s="180"/>
      <c r="X1" s="180"/>
      <c r="Y1" s="180"/>
      <c r="Z1" s="180"/>
      <c r="AA1" s="180"/>
      <c r="AB1" s="180"/>
      <c r="AC1" s="180"/>
      <c r="AD1" s="180"/>
      <c r="AE1" s="180"/>
    </row>
    <row r="3" spans="1:31" ht="19.5" thickBot="1">
      <c r="A3" s="65"/>
    </row>
    <row r="4" spans="1:31" ht="47.25" customHeight="1" thickBot="1">
      <c r="A4" s="181" t="s">
        <v>0</v>
      </c>
      <c r="B4" s="183" t="s">
        <v>113</v>
      </c>
      <c r="C4" s="181" t="s">
        <v>114</v>
      </c>
      <c r="D4" s="181" t="s">
        <v>115</v>
      </c>
      <c r="E4" s="177" t="s">
        <v>116</v>
      </c>
      <c r="F4" s="178"/>
      <c r="G4" s="178"/>
      <c r="H4" s="178"/>
      <c r="I4" s="179"/>
      <c r="J4" s="177" t="s">
        <v>117</v>
      </c>
      <c r="K4" s="178"/>
      <c r="L4" s="178"/>
      <c r="M4" s="178"/>
      <c r="N4" s="178"/>
      <c r="O4" s="179"/>
      <c r="P4" s="177" t="s">
        <v>118</v>
      </c>
      <c r="Q4" s="178"/>
      <c r="R4" s="178"/>
      <c r="S4" s="178"/>
      <c r="T4" s="178"/>
      <c r="U4" s="178"/>
      <c r="V4" s="179"/>
      <c r="W4" s="177" t="s">
        <v>119</v>
      </c>
      <c r="X4" s="178"/>
      <c r="Y4" s="178"/>
      <c r="Z4" s="179"/>
      <c r="AA4" s="177" t="s">
        <v>120</v>
      </c>
      <c r="AB4" s="178"/>
      <c r="AC4" s="179"/>
      <c r="AD4" s="177" t="s">
        <v>121</v>
      </c>
      <c r="AE4" s="179"/>
    </row>
    <row r="5" spans="1:31" ht="180.75" customHeight="1" thickBot="1">
      <c r="A5" s="182"/>
      <c r="B5" s="184"/>
      <c r="C5" s="182"/>
      <c r="D5" s="182"/>
      <c r="E5" s="66" t="s">
        <v>122</v>
      </c>
      <c r="F5" s="67" t="s">
        <v>123</v>
      </c>
      <c r="G5" s="67" t="s">
        <v>124</v>
      </c>
      <c r="H5" s="67" t="s">
        <v>125</v>
      </c>
      <c r="I5" s="67" t="s">
        <v>89</v>
      </c>
      <c r="J5" s="66" t="s">
        <v>126</v>
      </c>
      <c r="K5" s="66" t="s">
        <v>127</v>
      </c>
      <c r="L5" s="66" t="s">
        <v>128</v>
      </c>
      <c r="M5" s="66" t="s">
        <v>129</v>
      </c>
      <c r="N5" s="66" t="s">
        <v>130</v>
      </c>
      <c r="O5" s="66" t="s">
        <v>89</v>
      </c>
      <c r="P5" s="66" t="s">
        <v>131</v>
      </c>
      <c r="Q5" s="66" t="s">
        <v>132</v>
      </c>
      <c r="R5" s="66" t="s">
        <v>127</v>
      </c>
      <c r="S5" s="66" t="s">
        <v>128</v>
      </c>
      <c r="T5" s="66" t="s">
        <v>129</v>
      </c>
      <c r="U5" s="66" t="s">
        <v>130</v>
      </c>
      <c r="V5" s="66" t="s">
        <v>89</v>
      </c>
      <c r="W5" s="66" t="s">
        <v>133</v>
      </c>
      <c r="X5" s="66" t="s">
        <v>134</v>
      </c>
      <c r="Y5" s="66" t="s">
        <v>135</v>
      </c>
      <c r="Z5" s="66" t="s">
        <v>89</v>
      </c>
      <c r="AA5" s="66" t="s">
        <v>136</v>
      </c>
      <c r="AB5" s="66" t="s">
        <v>137</v>
      </c>
      <c r="AC5" s="66" t="s">
        <v>138</v>
      </c>
      <c r="AD5" s="66" t="s">
        <v>139</v>
      </c>
      <c r="AE5" s="66" t="s">
        <v>140</v>
      </c>
    </row>
    <row r="6" spans="1:31" ht="19.5" thickBot="1">
      <c r="A6" s="68">
        <v>1</v>
      </c>
      <c r="B6" s="74">
        <v>2</v>
      </c>
      <c r="C6" s="66">
        <v>3</v>
      </c>
      <c r="D6" s="66">
        <v>4</v>
      </c>
      <c r="E6" s="66">
        <v>5</v>
      </c>
      <c r="F6" s="66">
        <v>6</v>
      </c>
      <c r="G6" s="66">
        <v>7</v>
      </c>
      <c r="H6" s="66">
        <v>8</v>
      </c>
      <c r="I6" s="66">
        <v>9</v>
      </c>
      <c r="J6" s="66">
        <v>10</v>
      </c>
      <c r="K6" s="66">
        <v>11</v>
      </c>
      <c r="L6" s="66">
        <v>12</v>
      </c>
      <c r="M6" s="66">
        <v>13</v>
      </c>
      <c r="N6" s="66">
        <v>14</v>
      </c>
      <c r="O6" s="66">
        <v>15</v>
      </c>
      <c r="P6" s="66">
        <v>16</v>
      </c>
      <c r="Q6" s="66">
        <v>17</v>
      </c>
      <c r="R6" s="66">
        <v>18</v>
      </c>
      <c r="S6" s="66">
        <v>19</v>
      </c>
      <c r="T6" s="66">
        <v>20</v>
      </c>
      <c r="U6" s="66">
        <v>21</v>
      </c>
      <c r="V6" s="66">
        <v>22</v>
      </c>
      <c r="W6" s="66">
        <v>23</v>
      </c>
      <c r="X6" s="66">
        <v>24</v>
      </c>
      <c r="Y6" s="66">
        <v>25</v>
      </c>
      <c r="Z6" s="66">
        <v>26</v>
      </c>
      <c r="AA6" s="66">
        <v>27</v>
      </c>
      <c r="AB6" s="66">
        <v>28</v>
      </c>
      <c r="AC6" s="66">
        <v>29</v>
      </c>
      <c r="AD6" s="66">
        <v>30</v>
      </c>
      <c r="AE6" s="66">
        <v>31</v>
      </c>
    </row>
    <row r="7" spans="1:31" ht="96.75" customHeight="1" thickBot="1">
      <c r="A7" s="69">
        <v>1</v>
      </c>
      <c r="B7" s="87" t="s">
        <v>235</v>
      </c>
      <c r="C7" s="88" t="s">
        <v>234</v>
      </c>
      <c r="D7" s="70"/>
      <c r="E7" s="86"/>
      <c r="F7" s="70"/>
      <c r="G7" s="86" t="s">
        <v>221</v>
      </c>
      <c r="H7" s="70"/>
      <c r="I7" s="70"/>
      <c r="J7" s="70"/>
      <c r="K7" s="70" t="s">
        <v>221</v>
      </c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 t="s">
        <v>221</v>
      </c>
      <c r="X7" s="70"/>
      <c r="Y7" s="70"/>
      <c r="Z7" s="70"/>
      <c r="AA7" s="70" t="s">
        <v>221</v>
      </c>
      <c r="AB7" s="70"/>
      <c r="AC7" s="70"/>
      <c r="AD7" s="70" t="s">
        <v>222</v>
      </c>
      <c r="AE7" s="70"/>
    </row>
    <row r="8" spans="1:31" ht="96.75" customHeight="1" thickBot="1">
      <c r="A8" s="69">
        <v>2</v>
      </c>
      <c r="B8" s="90" t="s">
        <v>237</v>
      </c>
      <c r="C8" s="88" t="s">
        <v>236</v>
      </c>
      <c r="D8" s="70"/>
      <c r="E8" s="70"/>
      <c r="F8" s="70"/>
      <c r="G8" s="86" t="s">
        <v>221</v>
      </c>
      <c r="H8" s="70"/>
      <c r="I8" s="70"/>
      <c r="J8" s="70"/>
      <c r="K8" s="70" t="s">
        <v>221</v>
      </c>
      <c r="L8" s="70"/>
      <c r="M8" s="70"/>
      <c r="N8" s="70"/>
      <c r="O8" s="70"/>
      <c r="P8" s="70"/>
      <c r="Q8" s="70"/>
      <c r="R8" s="70"/>
      <c r="S8" s="70"/>
      <c r="T8" s="70"/>
      <c r="U8" s="70"/>
      <c r="V8" s="70"/>
      <c r="W8" s="70" t="s">
        <v>221</v>
      </c>
      <c r="X8" s="70"/>
      <c r="Y8" s="70"/>
      <c r="Z8" s="70"/>
      <c r="AA8" s="70" t="s">
        <v>221</v>
      </c>
      <c r="AB8" s="70"/>
      <c r="AC8" s="70"/>
      <c r="AD8" s="70" t="s">
        <v>222</v>
      </c>
      <c r="AE8" s="70"/>
    </row>
    <row r="9" spans="1:31" ht="96.75" customHeight="1" thickBot="1">
      <c r="A9" s="69">
        <v>3</v>
      </c>
      <c r="B9" s="87" t="s">
        <v>342</v>
      </c>
      <c r="C9" s="88" t="s">
        <v>341</v>
      </c>
      <c r="D9" s="70"/>
      <c r="E9" s="86"/>
      <c r="F9" s="70"/>
      <c r="G9" s="86" t="s">
        <v>221</v>
      </c>
      <c r="H9" s="70"/>
      <c r="I9" s="70"/>
      <c r="J9" s="70"/>
      <c r="K9" s="70" t="s">
        <v>221</v>
      </c>
      <c r="L9" s="70"/>
      <c r="M9" s="70"/>
      <c r="N9" s="70"/>
      <c r="O9" s="70"/>
      <c r="P9" s="70"/>
      <c r="Q9" s="70"/>
      <c r="R9" s="70"/>
      <c r="S9" s="70"/>
      <c r="T9" s="70"/>
      <c r="U9" s="70"/>
      <c r="V9" s="70"/>
      <c r="W9" s="70" t="s">
        <v>221</v>
      </c>
      <c r="X9" s="70"/>
      <c r="Y9" s="70"/>
      <c r="Z9" s="70"/>
      <c r="AA9" s="70" t="s">
        <v>221</v>
      </c>
      <c r="AB9" s="70"/>
      <c r="AC9" s="70"/>
      <c r="AD9" s="70" t="s">
        <v>222</v>
      </c>
      <c r="AE9" s="70"/>
    </row>
    <row r="10" spans="1:31" ht="96.75" customHeight="1" thickBot="1">
      <c r="A10" s="69">
        <v>4</v>
      </c>
      <c r="B10" s="91" t="s">
        <v>239</v>
      </c>
      <c r="C10" s="92" t="s">
        <v>238</v>
      </c>
      <c r="D10" s="70"/>
      <c r="E10" s="86"/>
      <c r="F10" s="70"/>
      <c r="G10" s="86" t="s">
        <v>221</v>
      </c>
      <c r="H10" s="70"/>
      <c r="I10" s="70"/>
      <c r="J10" s="70"/>
      <c r="K10" s="70" t="s">
        <v>221</v>
      </c>
      <c r="L10" s="70"/>
      <c r="M10" s="70"/>
      <c r="N10" s="70"/>
      <c r="O10" s="70"/>
      <c r="P10" s="70"/>
      <c r="Q10" s="70"/>
      <c r="R10" s="70"/>
      <c r="S10" s="70"/>
      <c r="T10" s="70"/>
      <c r="U10" s="70"/>
      <c r="V10" s="70"/>
      <c r="W10" s="70" t="s">
        <v>221</v>
      </c>
      <c r="X10" s="70"/>
      <c r="Y10" s="70"/>
      <c r="Z10" s="70"/>
      <c r="AA10" s="70" t="s">
        <v>221</v>
      </c>
      <c r="AB10" s="70"/>
      <c r="AC10" s="70"/>
      <c r="AD10" s="70" t="s">
        <v>222</v>
      </c>
      <c r="AE10" s="70"/>
    </row>
    <row r="11" spans="1:31" ht="96.75" customHeight="1" thickBot="1">
      <c r="A11" s="69">
        <v>5</v>
      </c>
      <c r="B11" s="93" t="s">
        <v>241</v>
      </c>
      <c r="C11" s="88" t="s">
        <v>240</v>
      </c>
      <c r="D11" s="70"/>
      <c r="E11" s="70"/>
      <c r="F11" s="70"/>
      <c r="G11" s="86" t="s">
        <v>221</v>
      </c>
      <c r="H11" s="70"/>
      <c r="I11" s="70"/>
      <c r="J11" s="70"/>
      <c r="K11" s="70" t="s">
        <v>221</v>
      </c>
      <c r="L11" s="70"/>
      <c r="M11" s="70"/>
      <c r="N11" s="70"/>
      <c r="O11" s="70"/>
      <c r="P11" s="70"/>
      <c r="Q11" s="70"/>
      <c r="R11" s="70"/>
      <c r="S11" s="70"/>
      <c r="T11" s="70"/>
      <c r="U11" s="70"/>
      <c r="V11" s="70"/>
      <c r="W11" s="70" t="s">
        <v>221</v>
      </c>
      <c r="X11" s="70"/>
      <c r="Y11" s="70"/>
      <c r="Z11" s="70"/>
      <c r="AA11" s="70" t="s">
        <v>221</v>
      </c>
      <c r="AB11" s="70"/>
      <c r="AC11" s="70"/>
      <c r="AD11" s="70" t="s">
        <v>222</v>
      </c>
      <c r="AE11" s="70"/>
    </row>
    <row r="12" spans="1:31" ht="96.75" customHeight="1" thickBot="1">
      <c r="A12" s="69">
        <v>6</v>
      </c>
      <c r="B12" s="91" t="s">
        <v>243</v>
      </c>
      <c r="C12" s="92" t="s">
        <v>242</v>
      </c>
      <c r="D12" s="70"/>
      <c r="E12" s="86"/>
      <c r="F12" s="70"/>
      <c r="G12" s="86" t="s">
        <v>221</v>
      </c>
      <c r="H12" s="70"/>
      <c r="I12" s="70"/>
      <c r="J12" s="70"/>
      <c r="K12" s="70" t="s">
        <v>221</v>
      </c>
      <c r="L12" s="70"/>
      <c r="M12" s="70"/>
      <c r="N12" s="70"/>
      <c r="O12" s="70"/>
      <c r="P12" s="70"/>
      <c r="Q12" s="70"/>
      <c r="R12" s="70"/>
      <c r="S12" s="70"/>
      <c r="T12" s="70"/>
      <c r="U12" s="70"/>
      <c r="V12" s="70"/>
      <c r="W12" s="70" t="s">
        <v>221</v>
      </c>
      <c r="X12" s="70"/>
      <c r="Y12" s="70"/>
      <c r="Z12" s="70"/>
      <c r="AA12" s="70" t="s">
        <v>221</v>
      </c>
      <c r="AB12" s="70"/>
      <c r="AC12" s="70"/>
      <c r="AD12" s="70" t="s">
        <v>222</v>
      </c>
      <c r="AE12" s="70"/>
    </row>
    <row r="13" spans="1:31" ht="96.75" customHeight="1" thickBot="1">
      <c r="A13" s="69">
        <v>7</v>
      </c>
      <c r="B13" s="91" t="s">
        <v>343</v>
      </c>
      <c r="C13" s="92" t="s">
        <v>242</v>
      </c>
      <c r="D13" s="70"/>
      <c r="E13" s="86"/>
      <c r="F13" s="70"/>
      <c r="G13" s="86" t="s">
        <v>221</v>
      </c>
      <c r="H13" s="70"/>
      <c r="I13" s="70"/>
      <c r="J13" s="70"/>
      <c r="K13" s="70" t="s">
        <v>221</v>
      </c>
      <c r="L13" s="70"/>
      <c r="M13" s="70"/>
      <c r="N13" s="70"/>
      <c r="O13" s="70"/>
      <c r="P13" s="70"/>
      <c r="Q13" s="70"/>
      <c r="R13" s="70"/>
      <c r="S13" s="70"/>
      <c r="T13" s="70"/>
      <c r="U13" s="70"/>
      <c r="V13" s="70"/>
      <c r="W13" s="70" t="s">
        <v>221</v>
      </c>
      <c r="X13" s="70"/>
      <c r="Y13" s="70"/>
      <c r="Z13" s="70"/>
      <c r="AA13" s="70" t="s">
        <v>221</v>
      </c>
      <c r="AB13" s="70"/>
      <c r="AC13" s="70"/>
      <c r="AD13" s="70" t="s">
        <v>222</v>
      </c>
      <c r="AE13" s="70"/>
    </row>
    <row r="14" spans="1:31" ht="96.75" customHeight="1" thickBot="1">
      <c r="A14" s="69">
        <v>8</v>
      </c>
      <c r="B14" s="89" t="s">
        <v>244</v>
      </c>
      <c r="C14" s="92" t="s">
        <v>242</v>
      </c>
      <c r="D14" s="70"/>
      <c r="E14" s="86"/>
      <c r="F14" s="70"/>
      <c r="G14" s="86" t="s">
        <v>221</v>
      </c>
      <c r="H14" s="70"/>
      <c r="I14" s="70"/>
      <c r="J14" s="70"/>
      <c r="K14" s="70" t="s">
        <v>221</v>
      </c>
      <c r="L14" s="70"/>
      <c r="M14" s="70"/>
      <c r="N14" s="70"/>
      <c r="O14" s="70"/>
      <c r="P14" s="70"/>
      <c r="Q14" s="70"/>
      <c r="R14" s="70"/>
      <c r="S14" s="70"/>
      <c r="T14" s="70"/>
      <c r="U14" s="70"/>
      <c r="V14" s="70"/>
      <c r="W14" s="70" t="s">
        <v>221</v>
      </c>
      <c r="X14" s="70"/>
      <c r="Y14" s="70"/>
      <c r="Z14" s="70"/>
      <c r="AA14" s="70" t="s">
        <v>221</v>
      </c>
      <c r="AB14" s="70"/>
      <c r="AC14" s="70"/>
      <c r="AD14" s="70" t="s">
        <v>222</v>
      </c>
      <c r="AE14" s="70"/>
    </row>
    <row r="15" spans="1:31" ht="96.75" customHeight="1" thickBot="1">
      <c r="A15" s="69">
        <v>9</v>
      </c>
      <c r="B15" s="95" t="s">
        <v>248</v>
      </c>
      <c r="C15" s="92" t="s">
        <v>247</v>
      </c>
      <c r="D15" s="70"/>
      <c r="E15" s="70"/>
      <c r="F15" s="70"/>
      <c r="G15" s="86" t="s">
        <v>221</v>
      </c>
      <c r="H15" s="70"/>
      <c r="I15" s="70"/>
      <c r="J15" s="70"/>
      <c r="K15" s="70" t="s">
        <v>221</v>
      </c>
      <c r="L15" s="70"/>
      <c r="M15" s="70"/>
      <c r="N15" s="70"/>
      <c r="O15" s="70"/>
      <c r="P15" s="70"/>
      <c r="Q15" s="70"/>
      <c r="R15" s="70"/>
      <c r="S15" s="70"/>
      <c r="T15" s="70"/>
      <c r="U15" s="70"/>
      <c r="V15" s="70"/>
      <c r="W15" s="70" t="s">
        <v>221</v>
      </c>
      <c r="X15" s="70"/>
      <c r="Y15" s="70"/>
      <c r="Z15" s="70"/>
      <c r="AA15" s="70" t="s">
        <v>221</v>
      </c>
      <c r="AB15" s="70"/>
      <c r="AC15" s="70"/>
      <c r="AD15" s="70" t="s">
        <v>222</v>
      </c>
      <c r="AE15" s="70"/>
    </row>
    <row r="16" spans="1:31" ht="96.75" customHeight="1" thickBot="1">
      <c r="A16" s="69">
        <v>10</v>
      </c>
      <c r="B16" s="94" t="s">
        <v>286</v>
      </c>
      <c r="C16" s="92" t="s">
        <v>246</v>
      </c>
      <c r="D16" s="70"/>
      <c r="E16" s="70"/>
      <c r="F16" s="70"/>
      <c r="G16" s="86" t="s">
        <v>221</v>
      </c>
      <c r="H16" s="70"/>
      <c r="I16" s="70"/>
      <c r="J16" s="70"/>
      <c r="K16" s="70" t="s">
        <v>221</v>
      </c>
      <c r="L16" s="70"/>
      <c r="M16" s="70"/>
      <c r="N16" s="70"/>
      <c r="O16" s="70"/>
      <c r="P16" s="70"/>
      <c r="Q16" s="70"/>
      <c r="R16" s="70"/>
      <c r="S16" s="70"/>
      <c r="T16" s="70"/>
      <c r="U16" s="70"/>
      <c r="V16" s="70"/>
      <c r="W16" s="70" t="s">
        <v>221</v>
      </c>
      <c r="X16" s="70"/>
      <c r="Y16" s="70"/>
      <c r="Z16" s="70"/>
      <c r="AA16" s="70" t="s">
        <v>221</v>
      </c>
      <c r="AB16" s="70"/>
      <c r="AC16" s="70"/>
      <c r="AD16" s="70" t="s">
        <v>222</v>
      </c>
      <c r="AE16" s="70"/>
    </row>
    <row r="17" spans="1:31" ht="96.75" customHeight="1" thickBot="1">
      <c r="A17" s="69">
        <v>11</v>
      </c>
      <c r="B17" s="89" t="s">
        <v>253</v>
      </c>
      <c r="C17" s="92" t="s">
        <v>245</v>
      </c>
      <c r="D17" s="70"/>
      <c r="E17" s="70"/>
      <c r="F17" s="70"/>
      <c r="G17" s="86" t="s">
        <v>221</v>
      </c>
      <c r="H17" s="70"/>
      <c r="I17" s="70"/>
      <c r="J17" s="70"/>
      <c r="K17" s="70" t="s">
        <v>221</v>
      </c>
      <c r="L17" s="70"/>
      <c r="M17" s="70"/>
      <c r="N17" s="70"/>
      <c r="O17" s="70"/>
      <c r="P17" s="70"/>
      <c r="Q17" s="70"/>
      <c r="R17" s="70"/>
      <c r="S17" s="70"/>
      <c r="T17" s="70"/>
      <c r="U17" s="70"/>
      <c r="V17" s="70"/>
      <c r="W17" s="70" t="s">
        <v>221</v>
      </c>
      <c r="X17" s="70"/>
      <c r="Y17" s="70"/>
      <c r="Z17" s="70"/>
      <c r="AA17" s="70" t="s">
        <v>221</v>
      </c>
      <c r="AB17" s="70"/>
      <c r="AC17" s="70"/>
      <c r="AD17" s="70" t="s">
        <v>222</v>
      </c>
      <c r="AE17" s="70"/>
    </row>
    <row r="18" spans="1:31" ht="96.75" customHeight="1" thickBot="1">
      <c r="A18" s="69">
        <v>12</v>
      </c>
      <c r="B18" s="91" t="s">
        <v>250</v>
      </c>
      <c r="C18" s="92" t="s">
        <v>249</v>
      </c>
      <c r="D18" s="70"/>
      <c r="E18" s="70"/>
      <c r="F18" s="70"/>
      <c r="G18" s="86" t="s">
        <v>221</v>
      </c>
      <c r="H18" s="70"/>
      <c r="I18" s="70"/>
      <c r="J18" s="70"/>
      <c r="K18" s="70" t="s">
        <v>221</v>
      </c>
      <c r="L18" s="70"/>
      <c r="M18" s="70"/>
      <c r="N18" s="70"/>
      <c r="O18" s="70"/>
      <c r="P18" s="70"/>
      <c r="Q18" s="70"/>
      <c r="R18" s="70"/>
      <c r="S18" s="70"/>
      <c r="T18" s="70"/>
      <c r="U18" s="70"/>
      <c r="V18" s="70"/>
      <c r="W18" s="70" t="s">
        <v>221</v>
      </c>
      <c r="X18" s="70"/>
      <c r="Y18" s="70"/>
      <c r="Z18" s="70"/>
      <c r="AA18" s="70" t="s">
        <v>221</v>
      </c>
      <c r="AB18" s="70"/>
      <c r="AC18" s="70"/>
      <c r="AD18" s="70" t="s">
        <v>222</v>
      </c>
      <c r="AE18" s="70"/>
    </row>
    <row r="19" spans="1:31" ht="96.75" customHeight="1" thickBot="1">
      <c r="A19" s="69">
        <v>13</v>
      </c>
      <c r="B19" s="96" t="s">
        <v>251</v>
      </c>
      <c r="C19" s="88" t="s">
        <v>252</v>
      </c>
      <c r="D19" s="70"/>
      <c r="E19" s="83"/>
      <c r="F19" s="70"/>
      <c r="G19" s="86" t="s">
        <v>221</v>
      </c>
      <c r="H19" s="70"/>
      <c r="I19" s="70"/>
      <c r="J19" s="70"/>
      <c r="K19" s="70" t="s">
        <v>221</v>
      </c>
      <c r="L19" s="70"/>
      <c r="M19" s="70"/>
      <c r="N19" s="70"/>
      <c r="O19" s="70"/>
      <c r="P19" s="70"/>
      <c r="Q19" s="70"/>
      <c r="R19" s="70"/>
      <c r="S19" s="70"/>
      <c r="T19" s="70"/>
      <c r="U19" s="70"/>
      <c r="V19" s="70"/>
      <c r="W19" s="70" t="s">
        <v>221</v>
      </c>
      <c r="X19" s="70"/>
      <c r="Y19" s="70"/>
      <c r="Z19" s="70"/>
      <c r="AA19" s="70" t="s">
        <v>221</v>
      </c>
      <c r="AB19" s="70"/>
      <c r="AC19" s="70"/>
      <c r="AD19" s="70" t="s">
        <v>222</v>
      </c>
      <c r="AE19" s="70"/>
    </row>
    <row r="20" spans="1:31" ht="96.75" customHeight="1" thickBot="1">
      <c r="A20" s="69">
        <v>14</v>
      </c>
      <c r="B20" s="89" t="s">
        <v>255</v>
      </c>
      <c r="C20" s="92" t="s">
        <v>254</v>
      </c>
      <c r="D20" s="70"/>
      <c r="E20" s="83"/>
      <c r="F20" s="70"/>
      <c r="G20" s="86" t="s">
        <v>221</v>
      </c>
      <c r="H20" s="70"/>
      <c r="I20" s="70"/>
      <c r="J20" s="70"/>
      <c r="K20" s="70" t="s">
        <v>221</v>
      </c>
      <c r="L20" s="70"/>
      <c r="M20" s="70"/>
      <c r="N20" s="70"/>
      <c r="O20" s="70"/>
      <c r="P20" s="70"/>
      <c r="Q20" s="70"/>
      <c r="R20" s="70"/>
      <c r="S20" s="70"/>
      <c r="T20" s="70"/>
      <c r="U20" s="70"/>
      <c r="V20" s="70"/>
      <c r="W20" s="70" t="s">
        <v>221</v>
      </c>
      <c r="X20" s="70"/>
      <c r="Y20" s="70"/>
      <c r="Z20" s="70"/>
      <c r="AA20" s="70" t="s">
        <v>221</v>
      </c>
      <c r="AB20" s="70"/>
      <c r="AC20" s="70"/>
      <c r="AD20" s="70" t="s">
        <v>222</v>
      </c>
      <c r="AE20" s="70"/>
    </row>
    <row r="21" spans="1:31" ht="96.75" customHeight="1" thickBot="1">
      <c r="A21" s="69">
        <v>15</v>
      </c>
      <c r="B21" s="94" t="s">
        <v>257</v>
      </c>
      <c r="C21" s="92" t="s">
        <v>256</v>
      </c>
      <c r="D21" s="76"/>
      <c r="E21" s="84"/>
      <c r="F21" s="70"/>
      <c r="G21" s="86" t="s">
        <v>221</v>
      </c>
      <c r="H21" s="70"/>
      <c r="I21" s="70"/>
      <c r="J21" s="70"/>
      <c r="K21" s="70" t="s">
        <v>221</v>
      </c>
      <c r="L21" s="70"/>
      <c r="M21" s="70"/>
      <c r="N21" s="70"/>
      <c r="O21" s="70"/>
      <c r="P21" s="70"/>
      <c r="Q21" s="70"/>
      <c r="R21" s="70"/>
      <c r="S21" s="70"/>
      <c r="T21" s="70"/>
      <c r="U21" s="70"/>
      <c r="V21" s="70"/>
      <c r="W21" s="70" t="s">
        <v>221</v>
      </c>
      <c r="X21" s="70"/>
      <c r="Y21" s="70"/>
      <c r="Z21" s="70"/>
      <c r="AA21" s="70" t="s">
        <v>221</v>
      </c>
      <c r="AB21" s="70"/>
      <c r="AC21" s="70"/>
      <c r="AD21" s="70" t="s">
        <v>222</v>
      </c>
      <c r="AE21" s="70"/>
    </row>
    <row r="22" spans="1:31" ht="96.75" customHeight="1" thickBot="1">
      <c r="A22" s="69">
        <v>16</v>
      </c>
      <c r="B22" s="94" t="s">
        <v>259</v>
      </c>
      <c r="C22" s="92" t="s">
        <v>258</v>
      </c>
      <c r="D22" s="76"/>
      <c r="E22" s="77"/>
      <c r="F22" s="70"/>
      <c r="G22" s="86" t="s">
        <v>221</v>
      </c>
      <c r="H22" s="70"/>
      <c r="I22" s="70"/>
      <c r="J22" s="70"/>
      <c r="K22" s="70" t="s">
        <v>221</v>
      </c>
      <c r="L22" s="70"/>
      <c r="M22" s="70"/>
      <c r="N22" s="70"/>
      <c r="O22" s="70"/>
      <c r="P22" s="70"/>
      <c r="Q22" s="70"/>
      <c r="R22" s="70"/>
      <c r="S22" s="70"/>
      <c r="T22" s="70"/>
      <c r="U22" s="70"/>
      <c r="V22" s="70"/>
      <c r="W22" s="70" t="s">
        <v>221</v>
      </c>
      <c r="X22" s="70"/>
      <c r="Y22" s="70"/>
      <c r="Z22" s="70"/>
      <c r="AA22" s="70" t="s">
        <v>221</v>
      </c>
      <c r="AB22" s="70"/>
      <c r="AC22" s="70"/>
      <c r="AD22" s="70" t="s">
        <v>222</v>
      </c>
      <c r="AE22" s="70"/>
    </row>
    <row r="23" spans="1:31" ht="93" customHeight="1" thickBot="1">
      <c r="A23" s="69">
        <v>17</v>
      </c>
      <c r="B23" s="94" t="s">
        <v>261</v>
      </c>
      <c r="C23" s="92" t="s">
        <v>260</v>
      </c>
      <c r="D23" s="76"/>
      <c r="E23" s="84"/>
      <c r="F23" s="70"/>
      <c r="G23" s="86" t="s">
        <v>221</v>
      </c>
      <c r="H23" s="70"/>
      <c r="I23" s="70"/>
      <c r="J23" s="70"/>
      <c r="K23" s="70" t="s">
        <v>221</v>
      </c>
      <c r="L23" s="70"/>
      <c r="M23" s="70"/>
      <c r="N23" s="70"/>
      <c r="O23" s="70"/>
      <c r="P23" s="70"/>
      <c r="Q23" s="70"/>
      <c r="R23" s="70"/>
      <c r="S23" s="70"/>
      <c r="T23" s="70"/>
      <c r="U23" s="70"/>
      <c r="V23" s="70"/>
      <c r="W23" s="70" t="s">
        <v>221</v>
      </c>
      <c r="X23" s="70"/>
      <c r="Y23" s="70"/>
      <c r="Z23" s="70"/>
      <c r="AA23" s="70" t="s">
        <v>221</v>
      </c>
      <c r="AB23" s="70"/>
      <c r="AC23" s="70"/>
      <c r="AD23" s="70" t="s">
        <v>222</v>
      </c>
      <c r="AE23" s="70"/>
    </row>
    <row r="24" spans="1:31" ht="93" customHeight="1" thickBot="1">
      <c r="A24" s="69">
        <v>18</v>
      </c>
      <c r="B24" s="89" t="s">
        <v>263</v>
      </c>
      <c r="C24" s="92" t="s">
        <v>262</v>
      </c>
      <c r="D24" s="76"/>
      <c r="E24" s="83"/>
      <c r="F24" s="70"/>
      <c r="G24" s="86" t="s">
        <v>221</v>
      </c>
      <c r="H24" s="70"/>
      <c r="I24" s="70"/>
      <c r="J24" s="70"/>
      <c r="K24" s="70" t="s">
        <v>221</v>
      </c>
      <c r="L24" s="70"/>
      <c r="M24" s="70"/>
      <c r="N24" s="70"/>
      <c r="O24" s="70"/>
      <c r="P24" s="70"/>
      <c r="Q24" s="70"/>
      <c r="R24" s="70"/>
      <c r="S24" s="70"/>
      <c r="T24" s="70"/>
      <c r="U24" s="70"/>
      <c r="V24" s="70"/>
      <c r="W24" s="70" t="s">
        <v>221</v>
      </c>
      <c r="X24" s="70"/>
      <c r="Y24" s="70"/>
      <c r="Z24" s="70"/>
      <c r="AA24" s="70" t="s">
        <v>221</v>
      </c>
      <c r="AB24" s="70"/>
      <c r="AC24" s="70"/>
      <c r="AD24" s="70" t="s">
        <v>222</v>
      </c>
      <c r="AE24" s="70"/>
    </row>
    <row r="25" spans="1:31" ht="93" customHeight="1" thickBot="1">
      <c r="A25" s="69">
        <v>19</v>
      </c>
      <c r="B25" s="89" t="s">
        <v>267</v>
      </c>
      <c r="C25" s="88" t="s">
        <v>264</v>
      </c>
      <c r="D25" s="76"/>
      <c r="E25" s="85"/>
      <c r="F25" s="70"/>
      <c r="G25" s="86" t="s">
        <v>221</v>
      </c>
      <c r="H25" s="70"/>
      <c r="I25" s="70"/>
      <c r="J25" s="70"/>
      <c r="K25" s="70" t="s">
        <v>221</v>
      </c>
      <c r="L25" s="70"/>
      <c r="M25" s="70"/>
      <c r="N25" s="70"/>
      <c r="O25" s="70"/>
      <c r="P25" s="70"/>
      <c r="Q25" s="70"/>
      <c r="R25" s="70"/>
      <c r="S25" s="70"/>
      <c r="T25" s="70"/>
      <c r="U25" s="70"/>
      <c r="V25" s="70"/>
      <c r="W25" s="70" t="s">
        <v>221</v>
      </c>
      <c r="X25" s="70"/>
      <c r="Y25" s="70"/>
      <c r="Z25" s="70"/>
      <c r="AA25" s="70" t="s">
        <v>221</v>
      </c>
      <c r="AB25" s="70"/>
      <c r="AC25" s="70"/>
      <c r="AD25" s="70" t="s">
        <v>222</v>
      </c>
      <c r="AE25" s="70"/>
    </row>
    <row r="26" spans="1:31" ht="93" customHeight="1" thickBot="1">
      <c r="A26" s="69">
        <v>20</v>
      </c>
      <c r="B26" s="89" t="s">
        <v>266</v>
      </c>
      <c r="C26" s="88" t="s">
        <v>265</v>
      </c>
      <c r="D26" s="76"/>
      <c r="E26" s="83"/>
      <c r="F26" s="70"/>
      <c r="G26" s="86" t="s">
        <v>221</v>
      </c>
      <c r="H26" s="70"/>
      <c r="I26" s="70"/>
      <c r="J26" s="70"/>
      <c r="K26" s="70" t="s">
        <v>221</v>
      </c>
      <c r="L26" s="70"/>
      <c r="M26" s="70"/>
      <c r="N26" s="70"/>
      <c r="O26" s="70"/>
      <c r="P26" s="70"/>
      <c r="Q26" s="70"/>
      <c r="R26" s="70"/>
      <c r="S26" s="70"/>
      <c r="T26" s="70"/>
      <c r="U26" s="70"/>
      <c r="V26" s="70"/>
      <c r="W26" s="70" t="s">
        <v>221</v>
      </c>
      <c r="X26" s="70"/>
      <c r="Y26" s="70"/>
      <c r="Z26" s="70"/>
      <c r="AA26" s="70" t="s">
        <v>221</v>
      </c>
      <c r="AB26" s="70"/>
      <c r="AC26" s="70"/>
      <c r="AD26" s="70" t="s">
        <v>222</v>
      </c>
      <c r="AE26" s="70"/>
    </row>
    <row r="27" spans="1:31" ht="93" customHeight="1" thickBot="1">
      <c r="A27" s="69">
        <v>21</v>
      </c>
      <c r="B27" s="97" t="s">
        <v>268</v>
      </c>
      <c r="C27" s="88" t="s">
        <v>254</v>
      </c>
      <c r="D27" s="76"/>
      <c r="E27" s="83"/>
      <c r="F27" s="70"/>
      <c r="G27" s="86" t="s">
        <v>221</v>
      </c>
      <c r="H27" s="70"/>
      <c r="I27" s="70"/>
      <c r="J27" s="70"/>
      <c r="K27" s="70" t="s">
        <v>221</v>
      </c>
      <c r="L27" s="70"/>
      <c r="M27" s="70"/>
      <c r="N27" s="70"/>
      <c r="O27" s="70"/>
      <c r="P27" s="70"/>
      <c r="Q27" s="70"/>
      <c r="R27" s="70"/>
      <c r="S27" s="70"/>
      <c r="T27" s="70"/>
      <c r="U27" s="70"/>
      <c r="V27" s="70"/>
      <c r="W27" s="70" t="s">
        <v>221</v>
      </c>
      <c r="X27" s="70"/>
      <c r="Y27" s="70"/>
      <c r="Z27" s="70"/>
      <c r="AA27" s="70" t="s">
        <v>221</v>
      </c>
      <c r="AB27" s="70"/>
      <c r="AC27" s="70"/>
      <c r="AD27" s="70" t="s">
        <v>222</v>
      </c>
      <c r="AE27" s="70"/>
    </row>
    <row r="28" spans="1:31" ht="93" customHeight="1" thickBot="1">
      <c r="A28" s="69">
        <v>22</v>
      </c>
      <c r="B28" s="89" t="s">
        <v>270</v>
      </c>
      <c r="C28" s="88" t="s">
        <v>269</v>
      </c>
      <c r="D28" s="76"/>
      <c r="E28" s="77"/>
      <c r="F28" s="70"/>
      <c r="G28" s="86" t="s">
        <v>221</v>
      </c>
      <c r="H28" s="70"/>
      <c r="I28" s="70"/>
      <c r="J28" s="70"/>
      <c r="K28" s="70" t="s">
        <v>221</v>
      </c>
      <c r="L28" s="70"/>
      <c r="M28" s="70"/>
      <c r="N28" s="70"/>
      <c r="O28" s="70"/>
      <c r="P28" s="70"/>
      <c r="Q28" s="70"/>
      <c r="R28" s="70"/>
      <c r="S28" s="70"/>
      <c r="T28" s="70"/>
      <c r="U28" s="70"/>
      <c r="V28" s="70"/>
      <c r="W28" s="70" t="s">
        <v>221</v>
      </c>
      <c r="X28" s="70"/>
      <c r="Y28" s="70"/>
      <c r="Z28" s="70"/>
      <c r="AA28" s="70" t="s">
        <v>221</v>
      </c>
      <c r="AB28" s="70"/>
      <c r="AC28" s="70"/>
      <c r="AD28" s="70" t="s">
        <v>222</v>
      </c>
      <c r="AE28" s="70"/>
    </row>
    <row r="29" spans="1:31" ht="93" customHeight="1" thickBot="1">
      <c r="A29" s="69">
        <v>23</v>
      </c>
      <c r="B29" s="98" t="s">
        <v>272</v>
      </c>
      <c r="C29" s="88" t="s">
        <v>271</v>
      </c>
      <c r="D29" s="76"/>
      <c r="E29" s="77"/>
      <c r="F29" s="70"/>
      <c r="G29" s="86" t="s">
        <v>221</v>
      </c>
      <c r="H29" s="70"/>
      <c r="I29" s="70"/>
      <c r="J29" s="70"/>
      <c r="K29" s="70" t="s">
        <v>221</v>
      </c>
      <c r="L29" s="70"/>
      <c r="M29" s="70"/>
      <c r="N29" s="70"/>
      <c r="O29" s="70"/>
      <c r="P29" s="70"/>
      <c r="Q29" s="70"/>
      <c r="R29" s="70"/>
      <c r="S29" s="70"/>
      <c r="T29" s="70"/>
      <c r="U29" s="70"/>
      <c r="V29" s="70"/>
      <c r="W29" s="70" t="s">
        <v>221</v>
      </c>
      <c r="X29" s="70"/>
      <c r="Y29" s="70"/>
      <c r="Z29" s="70"/>
      <c r="AA29" s="70" t="s">
        <v>221</v>
      </c>
      <c r="AB29" s="70"/>
      <c r="AC29" s="70"/>
      <c r="AD29" s="70" t="s">
        <v>222</v>
      </c>
      <c r="AE29" s="70"/>
    </row>
    <row r="30" spans="1:31" ht="93" customHeight="1" thickBot="1">
      <c r="A30" s="69">
        <v>24</v>
      </c>
      <c r="B30" s="98" t="s">
        <v>279</v>
      </c>
      <c r="C30" s="88" t="s">
        <v>278</v>
      </c>
      <c r="D30" s="76"/>
      <c r="E30" s="77"/>
      <c r="F30" s="70"/>
      <c r="G30" s="86" t="s">
        <v>221</v>
      </c>
      <c r="H30" s="70"/>
      <c r="I30" s="70"/>
      <c r="J30" s="70"/>
      <c r="K30" s="70" t="s">
        <v>221</v>
      </c>
      <c r="L30" s="70"/>
      <c r="M30" s="70"/>
      <c r="N30" s="70"/>
      <c r="O30" s="70"/>
      <c r="P30" s="70"/>
      <c r="Q30" s="70"/>
      <c r="R30" s="70"/>
      <c r="S30" s="70"/>
      <c r="T30" s="70"/>
      <c r="U30" s="70"/>
      <c r="V30" s="70"/>
      <c r="W30" s="70" t="s">
        <v>221</v>
      </c>
      <c r="X30" s="70"/>
      <c r="Y30" s="70"/>
      <c r="Z30" s="70"/>
      <c r="AA30" s="70" t="s">
        <v>221</v>
      </c>
      <c r="AB30" s="70"/>
      <c r="AC30" s="70"/>
      <c r="AD30" s="70" t="s">
        <v>222</v>
      </c>
      <c r="AE30" s="70"/>
    </row>
    <row r="31" spans="1:31" ht="93" customHeight="1" thickBot="1">
      <c r="A31" s="69">
        <v>25</v>
      </c>
      <c r="B31" s="98" t="s">
        <v>280</v>
      </c>
      <c r="C31" s="88" t="s">
        <v>276</v>
      </c>
      <c r="D31" s="76"/>
      <c r="E31" s="77"/>
      <c r="F31" s="70"/>
      <c r="G31" s="86" t="s">
        <v>221</v>
      </c>
      <c r="H31" s="70"/>
      <c r="I31" s="70"/>
      <c r="J31" s="70"/>
      <c r="K31" s="70" t="s">
        <v>221</v>
      </c>
      <c r="L31" s="70"/>
      <c r="M31" s="70"/>
      <c r="N31" s="70"/>
      <c r="O31" s="70"/>
      <c r="P31" s="70"/>
      <c r="Q31" s="70"/>
      <c r="R31" s="70"/>
      <c r="S31" s="70"/>
      <c r="T31" s="70"/>
      <c r="U31" s="70"/>
      <c r="V31" s="70"/>
      <c r="W31" s="70" t="s">
        <v>221</v>
      </c>
      <c r="X31" s="70"/>
      <c r="Y31" s="70"/>
      <c r="Z31" s="70"/>
      <c r="AA31" s="70" t="s">
        <v>221</v>
      </c>
      <c r="AB31" s="70"/>
      <c r="AC31" s="70"/>
      <c r="AD31" s="70" t="s">
        <v>222</v>
      </c>
      <c r="AE31" s="70"/>
    </row>
    <row r="32" spans="1:31" ht="96" customHeight="1" thickBot="1">
      <c r="A32" s="69">
        <v>26</v>
      </c>
      <c r="B32" s="89" t="s">
        <v>281</v>
      </c>
      <c r="C32" s="92" t="s">
        <v>273</v>
      </c>
      <c r="D32" s="76"/>
      <c r="E32" s="77"/>
      <c r="F32" s="70"/>
      <c r="G32" s="86" t="s">
        <v>221</v>
      </c>
      <c r="H32" s="70"/>
      <c r="I32" s="70"/>
      <c r="J32" s="70"/>
      <c r="K32" s="70" t="s">
        <v>221</v>
      </c>
      <c r="L32" s="70"/>
      <c r="M32" s="70"/>
      <c r="N32" s="70"/>
      <c r="O32" s="70"/>
      <c r="P32" s="70"/>
      <c r="Q32" s="70"/>
      <c r="R32" s="70"/>
      <c r="S32" s="70"/>
      <c r="T32" s="70"/>
      <c r="U32" s="70"/>
      <c r="V32" s="70"/>
      <c r="W32" s="70" t="s">
        <v>221</v>
      </c>
      <c r="X32" s="70"/>
      <c r="Y32" s="70"/>
      <c r="Z32" s="70"/>
      <c r="AA32" s="70" t="s">
        <v>221</v>
      </c>
      <c r="AB32" s="70"/>
      <c r="AC32" s="70"/>
      <c r="AD32" s="70" t="s">
        <v>222</v>
      </c>
      <c r="AE32" s="70"/>
    </row>
    <row r="33" spans="1:31" ht="96" customHeight="1" thickBot="1">
      <c r="A33" s="116">
        <v>27</v>
      </c>
      <c r="B33" s="91" t="s">
        <v>275</v>
      </c>
      <c r="C33" s="88" t="s">
        <v>274</v>
      </c>
      <c r="D33" s="76"/>
      <c r="E33" s="77"/>
      <c r="F33" s="70"/>
      <c r="G33" s="86" t="s">
        <v>221</v>
      </c>
      <c r="H33" s="70"/>
      <c r="I33" s="70"/>
      <c r="J33" s="70"/>
      <c r="K33" s="70" t="s">
        <v>221</v>
      </c>
      <c r="L33" s="70"/>
      <c r="M33" s="70"/>
      <c r="N33" s="70"/>
      <c r="O33" s="70"/>
      <c r="P33" s="70"/>
      <c r="Q33" s="70"/>
      <c r="R33" s="70"/>
      <c r="S33" s="70"/>
      <c r="T33" s="70"/>
      <c r="U33" s="70"/>
      <c r="V33" s="70"/>
      <c r="W33" s="70" t="s">
        <v>221</v>
      </c>
      <c r="X33" s="70"/>
      <c r="Y33" s="70"/>
      <c r="Z33" s="70"/>
      <c r="AA33" s="70" t="s">
        <v>221</v>
      </c>
      <c r="AB33" s="70"/>
      <c r="AC33" s="70"/>
      <c r="AD33" s="70" t="s">
        <v>222</v>
      </c>
      <c r="AE33" s="70"/>
    </row>
    <row r="34" spans="1:31" ht="96" customHeight="1" thickBot="1">
      <c r="A34" s="69">
        <v>28</v>
      </c>
      <c r="B34" s="96" t="s">
        <v>277</v>
      </c>
      <c r="C34" s="99" t="s">
        <v>276</v>
      </c>
      <c r="D34" s="76"/>
      <c r="E34" s="77"/>
      <c r="F34" s="70"/>
      <c r="G34" s="86" t="s">
        <v>221</v>
      </c>
      <c r="H34" s="70"/>
      <c r="I34" s="70"/>
      <c r="J34" s="70"/>
      <c r="K34" s="70" t="s">
        <v>221</v>
      </c>
      <c r="L34" s="70"/>
      <c r="M34" s="70"/>
      <c r="N34" s="70"/>
      <c r="O34" s="70"/>
      <c r="P34" s="70"/>
      <c r="Q34" s="70"/>
      <c r="R34" s="70"/>
      <c r="S34" s="70"/>
      <c r="T34" s="70"/>
      <c r="U34" s="70"/>
      <c r="V34" s="70"/>
      <c r="W34" s="70" t="s">
        <v>221</v>
      </c>
      <c r="X34" s="70"/>
      <c r="Y34" s="70"/>
      <c r="Z34" s="70"/>
      <c r="AA34" s="70" t="s">
        <v>221</v>
      </c>
      <c r="AB34" s="70"/>
      <c r="AC34" s="70"/>
      <c r="AD34" s="70" t="s">
        <v>222</v>
      </c>
      <c r="AE34" s="70"/>
    </row>
    <row r="35" spans="1:31" ht="96" customHeight="1" thickBot="1">
      <c r="A35" s="69">
        <v>29</v>
      </c>
      <c r="B35" s="100" t="s">
        <v>283</v>
      </c>
      <c r="C35" s="92" t="s">
        <v>282</v>
      </c>
      <c r="D35" s="76"/>
      <c r="E35" s="85"/>
      <c r="F35" s="70"/>
      <c r="G35" s="86" t="s">
        <v>221</v>
      </c>
      <c r="H35" s="70"/>
      <c r="I35" s="70"/>
      <c r="J35" s="70"/>
      <c r="K35" s="70" t="s">
        <v>221</v>
      </c>
      <c r="L35" s="70"/>
      <c r="M35" s="70"/>
      <c r="N35" s="70"/>
      <c r="O35" s="70"/>
      <c r="P35" s="70"/>
      <c r="Q35" s="70"/>
      <c r="R35" s="70"/>
      <c r="S35" s="70"/>
      <c r="T35" s="70"/>
      <c r="U35" s="70"/>
      <c r="V35" s="70"/>
      <c r="W35" s="70" t="s">
        <v>221</v>
      </c>
      <c r="X35" s="70"/>
      <c r="Y35" s="70"/>
      <c r="Z35" s="70"/>
      <c r="AA35" s="70" t="s">
        <v>221</v>
      </c>
      <c r="AB35" s="70"/>
      <c r="AC35" s="70"/>
      <c r="AD35" s="70" t="s">
        <v>222</v>
      </c>
      <c r="AE35" s="70"/>
    </row>
    <row r="36" spans="1:31" ht="96" customHeight="1" thickBot="1">
      <c r="A36" s="69">
        <v>30</v>
      </c>
      <c r="B36" s="89" t="s">
        <v>285</v>
      </c>
      <c r="C36" s="88" t="s">
        <v>284</v>
      </c>
      <c r="D36" s="76"/>
      <c r="E36" s="83"/>
      <c r="F36" s="70"/>
      <c r="G36" s="86" t="s">
        <v>221</v>
      </c>
      <c r="H36" s="70"/>
      <c r="I36" s="70"/>
      <c r="J36" s="70"/>
      <c r="K36" s="70" t="s">
        <v>221</v>
      </c>
      <c r="L36" s="70"/>
      <c r="M36" s="70"/>
      <c r="N36" s="70"/>
      <c r="O36" s="70"/>
      <c r="P36" s="70"/>
      <c r="Q36" s="70"/>
      <c r="R36" s="70"/>
      <c r="S36" s="70"/>
      <c r="T36" s="70"/>
      <c r="U36" s="70"/>
      <c r="V36" s="70"/>
      <c r="W36" s="70" t="s">
        <v>221</v>
      </c>
      <c r="X36" s="70"/>
      <c r="Y36" s="70"/>
      <c r="Z36" s="70"/>
      <c r="AA36" s="70" t="s">
        <v>221</v>
      </c>
      <c r="AB36" s="70"/>
      <c r="AC36" s="70"/>
      <c r="AD36" s="70" t="s">
        <v>222</v>
      </c>
      <c r="AE36" s="70"/>
    </row>
    <row r="37" spans="1:31" ht="57" thickBot="1">
      <c r="A37" s="69">
        <v>31</v>
      </c>
      <c r="B37" s="115" t="s">
        <v>288</v>
      </c>
      <c r="C37" s="88" t="s">
        <v>287</v>
      </c>
      <c r="D37" s="76"/>
      <c r="E37" s="110" t="s">
        <v>221</v>
      </c>
      <c r="F37" s="70"/>
      <c r="G37" s="86"/>
      <c r="H37" s="70"/>
      <c r="I37" s="70"/>
      <c r="J37" s="70"/>
      <c r="K37" s="70" t="s">
        <v>221</v>
      </c>
      <c r="L37" s="70"/>
      <c r="M37" s="70"/>
      <c r="N37" s="70"/>
      <c r="O37" s="70"/>
      <c r="P37" s="70"/>
      <c r="Q37" s="70"/>
      <c r="R37" s="70"/>
      <c r="S37" s="70"/>
      <c r="T37" s="70"/>
      <c r="U37" s="70"/>
      <c r="V37" s="70"/>
      <c r="W37" s="70" t="s">
        <v>221</v>
      </c>
      <c r="X37" s="70"/>
      <c r="Y37" s="70"/>
      <c r="Z37" s="70"/>
      <c r="AA37" s="70" t="s">
        <v>221</v>
      </c>
      <c r="AB37" s="70"/>
      <c r="AC37" s="70"/>
      <c r="AD37" s="70" t="s">
        <v>222</v>
      </c>
      <c r="AE37" s="70"/>
    </row>
    <row r="38" spans="1:31" ht="57" thickBot="1">
      <c r="A38" s="69">
        <v>32</v>
      </c>
      <c r="B38" s="101" t="s">
        <v>290</v>
      </c>
      <c r="C38" s="88" t="s">
        <v>289</v>
      </c>
      <c r="D38" s="76"/>
      <c r="E38" s="78"/>
      <c r="F38" s="70"/>
      <c r="G38" s="86" t="s">
        <v>221</v>
      </c>
      <c r="H38" s="70"/>
      <c r="I38" s="70"/>
      <c r="J38" s="70"/>
      <c r="K38" s="70" t="s">
        <v>221</v>
      </c>
      <c r="L38" s="70"/>
      <c r="M38" s="70"/>
      <c r="N38" s="70"/>
      <c r="O38" s="70"/>
      <c r="P38" s="70"/>
      <c r="Q38" s="70"/>
      <c r="R38" s="70"/>
      <c r="S38" s="70"/>
      <c r="T38" s="70"/>
      <c r="U38" s="70"/>
      <c r="V38" s="70"/>
      <c r="W38" s="70" t="s">
        <v>221</v>
      </c>
      <c r="X38" s="70"/>
      <c r="Y38" s="70"/>
      <c r="Z38" s="70"/>
      <c r="AA38" s="70" t="s">
        <v>221</v>
      </c>
      <c r="AB38" s="70"/>
      <c r="AC38" s="70"/>
      <c r="AD38" s="70" t="s">
        <v>222</v>
      </c>
      <c r="AE38" s="70"/>
    </row>
    <row r="39" spans="1:31" ht="57" thickBot="1">
      <c r="A39" s="69">
        <v>33</v>
      </c>
      <c r="B39" s="103" t="s">
        <v>292</v>
      </c>
      <c r="C39" s="88" t="s">
        <v>289</v>
      </c>
      <c r="D39" s="76"/>
      <c r="E39" s="78"/>
      <c r="F39" s="70"/>
      <c r="G39" s="86" t="s">
        <v>221</v>
      </c>
      <c r="H39" s="70"/>
      <c r="I39" s="70"/>
      <c r="J39" s="70"/>
      <c r="K39" s="70" t="s">
        <v>221</v>
      </c>
      <c r="L39" s="70"/>
      <c r="M39" s="70"/>
      <c r="N39" s="70"/>
      <c r="O39" s="70"/>
      <c r="P39" s="70"/>
      <c r="Q39" s="70"/>
      <c r="R39" s="70"/>
      <c r="S39" s="70"/>
      <c r="T39" s="70"/>
      <c r="U39" s="70"/>
      <c r="V39" s="70"/>
      <c r="W39" s="70" t="s">
        <v>221</v>
      </c>
      <c r="X39" s="70"/>
      <c r="Y39" s="70"/>
      <c r="Z39" s="70"/>
      <c r="AA39" s="70" t="s">
        <v>221</v>
      </c>
      <c r="AB39" s="70"/>
      <c r="AC39" s="70"/>
      <c r="AD39" s="70" t="s">
        <v>222</v>
      </c>
      <c r="AE39" s="70"/>
    </row>
    <row r="40" spans="1:31" ht="57" thickBot="1">
      <c r="A40" s="69">
        <v>34</v>
      </c>
      <c r="B40" s="102" t="s">
        <v>294</v>
      </c>
      <c r="C40" s="88" t="s">
        <v>291</v>
      </c>
      <c r="D40" s="76"/>
      <c r="E40" s="78"/>
      <c r="F40" s="70"/>
      <c r="G40" s="86" t="s">
        <v>221</v>
      </c>
      <c r="H40" s="70"/>
      <c r="I40" s="70"/>
      <c r="J40" s="70"/>
      <c r="K40" s="70" t="s">
        <v>221</v>
      </c>
      <c r="L40" s="70"/>
      <c r="M40" s="70"/>
      <c r="N40" s="70"/>
      <c r="O40" s="70"/>
      <c r="P40" s="70"/>
      <c r="Q40" s="70"/>
      <c r="R40" s="70"/>
      <c r="S40" s="70"/>
      <c r="T40" s="70"/>
      <c r="U40" s="70"/>
      <c r="V40" s="70"/>
      <c r="W40" s="70" t="s">
        <v>221</v>
      </c>
      <c r="X40" s="70"/>
      <c r="Y40" s="70"/>
      <c r="Z40" s="70"/>
      <c r="AA40" s="70" t="s">
        <v>221</v>
      </c>
      <c r="AB40" s="70"/>
      <c r="AC40" s="70"/>
      <c r="AD40" s="70" t="s">
        <v>222</v>
      </c>
      <c r="AE40" s="70"/>
    </row>
    <row r="41" spans="1:31" ht="57" thickBot="1">
      <c r="A41" s="69">
        <v>35</v>
      </c>
      <c r="B41" s="104" t="s">
        <v>296</v>
      </c>
      <c r="C41" s="88" t="s">
        <v>293</v>
      </c>
      <c r="D41" s="76"/>
      <c r="E41" s="78"/>
      <c r="F41" s="70"/>
      <c r="G41" s="86" t="s">
        <v>221</v>
      </c>
      <c r="H41" s="70"/>
      <c r="I41" s="70"/>
      <c r="J41" s="70"/>
      <c r="K41" s="70" t="s">
        <v>221</v>
      </c>
      <c r="L41" s="70"/>
      <c r="M41" s="70"/>
      <c r="N41" s="70"/>
      <c r="O41" s="70"/>
      <c r="P41" s="70"/>
      <c r="Q41" s="70"/>
      <c r="R41" s="70"/>
      <c r="S41" s="70"/>
      <c r="T41" s="70"/>
      <c r="U41" s="70"/>
      <c r="V41" s="70"/>
      <c r="W41" s="70" t="s">
        <v>221</v>
      </c>
      <c r="X41" s="70"/>
      <c r="Y41" s="70"/>
      <c r="Z41" s="70"/>
      <c r="AA41" s="70" t="s">
        <v>221</v>
      </c>
      <c r="AB41" s="70"/>
      <c r="AC41" s="70"/>
      <c r="AD41" s="70" t="s">
        <v>222</v>
      </c>
      <c r="AE41" s="70"/>
    </row>
    <row r="42" spans="1:31" ht="57" thickBot="1">
      <c r="A42" s="69">
        <v>36</v>
      </c>
      <c r="B42" s="104" t="s">
        <v>297</v>
      </c>
      <c r="C42" s="92" t="s">
        <v>295</v>
      </c>
      <c r="D42" s="76"/>
      <c r="E42" s="78"/>
      <c r="F42" s="70"/>
      <c r="G42" s="86" t="s">
        <v>221</v>
      </c>
      <c r="H42" s="70"/>
      <c r="I42" s="70"/>
      <c r="J42" s="70"/>
      <c r="K42" s="70" t="s">
        <v>221</v>
      </c>
      <c r="L42" s="70"/>
      <c r="M42" s="70"/>
      <c r="N42" s="70"/>
      <c r="O42" s="70"/>
      <c r="P42" s="70"/>
      <c r="Q42" s="70"/>
      <c r="R42" s="70"/>
      <c r="S42" s="70"/>
      <c r="T42" s="70"/>
      <c r="U42" s="70"/>
      <c r="V42" s="70"/>
      <c r="W42" s="70" t="s">
        <v>221</v>
      </c>
      <c r="X42" s="70"/>
      <c r="Y42" s="70"/>
      <c r="Z42" s="70"/>
      <c r="AA42" s="70" t="s">
        <v>221</v>
      </c>
      <c r="AB42" s="70"/>
      <c r="AC42" s="70"/>
      <c r="AD42" s="70" t="s">
        <v>222</v>
      </c>
      <c r="AE42" s="70"/>
    </row>
    <row r="43" spans="1:31" ht="57" thickBot="1">
      <c r="A43" s="69">
        <v>37</v>
      </c>
      <c r="B43" s="104" t="s">
        <v>301</v>
      </c>
      <c r="C43" s="92" t="s">
        <v>295</v>
      </c>
      <c r="D43" s="76"/>
      <c r="E43" s="78"/>
      <c r="F43" s="70"/>
      <c r="G43" s="86" t="s">
        <v>221</v>
      </c>
      <c r="H43" s="70"/>
      <c r="I43" s="70"/>
      <c r="J43" s="70"/>
      <c r="K43" s="70" t="s">
        <v>221</v>
      </c>
      <c r="L43" s="70"/>
      <c r="M43" s="70"/>
      <c r="N43" s="70"/>
      <c r="O43" s="70"/>
      <c r="P43" s="70"/>
      <c r="Q43" s="70"/>
      <c r="R43" s="70"/>
      <c r="S43" s="70"/>
      <c r="T43" s="70"/>
      <c r="U43" s="70"/>
      <c r="V43" s="70"/>
      <c r="W43" s="70" t="s">
        <v>221</v>
      </c>
      <c r="X43" s="70"/>
      <c r="Y43" s="70"/>
      <c r="Z43" s="70"/>
      <c r="AA43" s="70" t="s">
        <v>221</v>
      </c>
      <c r="AB43" s="70"/>
      <c r="AC43" s="70"/>
      <c r="AD43" s="70" t="s">
        <v>222</v>
      </c>
      <c r="AE43" s="70"/>
    </row>
    <row r="44" spans="1:31" ht="57" thickBot="1">
      <c r="A44" s="69">
        <v>38</v>
      </c>
      <c r="B44" s="104" t="s">
        <v>300</v>
      </c>
      <c r="C44" s="88" t="s">
        <v>298</v>
      </c>
      <c r="D44" s="76"/>
      <c r="E44" s="78"/>
      <c r="F44" s="70"/>
      <c r="G44" s="86" t="s">
        <v>221</v>
      </c>
      <c r="H44" s="70"/>
      <c r="I44" s="70"/>
      <c r="J44" s="70"/>
      <c r="K44" s="70" t="s">
        <v>221</v>
      </c>
      <c r="L44" s="70"/>
      <c r="M44" s="70"/>
      <c r="N44" s="70"/>
      <c r="O44" s="70"/>
      <c r="P44" s="70"/>
      <c r="Q44" s="70"/>
      <c r="R44" s="70"/>
      <c r="S44" s="70"/>
      <c r="T44" s="70"/>
      <c r="U44" s="70"/>
      <c r="V44" s="70"/>
      <c r="W44" s="70" t="s">
        <v>221</v>
      </c>
      <c r="X44" s="70"/>
      <c r="Y44" s="70"/>
      <c r="Z44" s="70"/>
      <c r="AA44" s="70" t="s">
        <v>221</v>
      </c>
      <c r="AB44" s="70"/>
      <c r="AC44" s="70"/>
      <c r="AD44" s="70" t="s">
        <v>222</v>
      </c>
      <c r="AE44" s="70"/>
    </row>
    <row r="45" spans="1:31" ht="57" thickBot="1">
      <c r="A45" s="69">
        <v>39</v>
      </c>
      <c r="B45" s="105" t="s">
        <v>305</v>
      </c>
      <c r="C45" s="88" t="s">
        <v>299</v>
      </c>
      <c r="D45" s="76"/>
      <c r="E45" s="78"/>
      <c r="F45" s="70"/>
      <c r="G45" s="86" t="s">
        <v>221</v>
      </c>
      <c r="H45" s="70"/>
      <c r="I45" s="70"/>
      <c r="J45" s="70"/>
      <c r="K45" s="70" t="s">
        <v>221</v>
      </c>
      <c r="L45" s="70"/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0" t="s">
        <v>221</v>
      </c>
      <c r="X45" s="70"/>
      <c r="Y45" s="70"/>
      <c r="Z45" s="70"/>
      <c r="AA45" s="70" t="s">
        <v>221</v>
      </c>
      <c r="AB45" s="70"/>
      <c r="AC45" s="70"/>
      <c r="AD45" s="70" t="s">
        <v>222</v>
      </c>
      <c r="AE45" s="70"/>
    </row>
    <row r="46" spans="1:31" ht="57" thickBot="1">
      <c r="A46" s="69">
        <v>40</v>
      </c>
      <c r="B46" s="106" t="s">
        <v>306</v>
      </c>
      <c r="C46" s="92" t="s">
        <v>302</v>
      </c>
      <c r="D46" s="76"/>
      <c r="E46" s="78"/>
      <c r="F46" s="70"/>
      <c r="G46" s="86" t="s">
        <v>221</v>
      </c>
      <c r="H46" s="70"/>
      <c r="I46" s="70"/>
      <c r="J46" s="70"/>
      <c r="K46" s="70" t="s">
        <v>221</v>
      </c>
      <c r="L46" s="70"/>
      <c r="M46" s="70"/>
      <c r="N46" s="70"/>
      <c r="O46" s="70"/>
      <c r="P46" s="70"/>
      <c r="Q46" s="70"/>
      <c r="R46" s="70"/>
      <c r="S46" s="70"/>
      <c r="T46" s="70"/>
      <c r="U46" s="70"/>
      <c r="V46" s="70"/>
      <c r="W46" s="70" t="s">
        <v>221</v>
      </c>
      <c r="X46" s="70"/>
      <c r="Y46" s="70"/>
      <c r="Z46" s="70"/>
      <c r="AA46" s="70" t="s">
        <v>221</v>
      </c>
      <c r="AB46" s="70"/>
      <c r="AC46" s="70"/>
      <c r="AD46" s="70" t="s">
        <v>222</v>
      </c>
      <c r="AE46" s="70"/>
    </row>
    <row r="47" spans="1:31" ht="57" thickBot="1">
      <c r="A47" s="69">
        <v>41</v>
      </c>
      <c r="B47" s="106" t="s">
        <v>307</v>
      </c>
      <c r="C47" s="92" t="s">
        <v>303</v>
      </c>
      <c r="D47" s="76"/>
      <c r="E47" s="78"/>
      <c r="F47" s="70"/>
      <c r="G47" s="86" t="s">
        <v>221</v>
      </c>
      <c r="H47" s="70"/>
      <c r="I47" s="70"/>
      <c r="J47" s="70"/>
      <c r="K47" s="70" t="s">
        <v>221</v>
      </c>
      <c r="L47" s="70"/>
      <c r="M47" s="70"/>
      <c r="N47" s="70"/>
      <c r="O47" s="70"/>
      <c r="P47" s="70"/>
      <c r="Q47" s="70"/>
      <c r="R47" s="70"/>
      <c r="S47" s="70"/>
      <c r="T47" s="70"/>
      <c r="U47" s="70"/>
      <c r="V47" s="70"/>
      <c r="W47" s="70" t="s">
        <v>221</v>
      </c>
      <c r="X47" s="70"/>
      <c r="Y47" s="70"/>
      <c r="Z47" s="70"/>
      <c r="AA47" s="70" t="s">
        <v>221</v>
      </c>
      <c r="AB47" s="70"/>
      <c r="AC47" s="70"/>
      <c r="AD47" s="70" t="s">
        <v>222</v>
      </c>
      <c r="AE47" s="70"/>
    </row>
    <row r="48" spans="1:31" ht="57" thickBot="1">
      <c r="A48" s="69">
        <v>42</v>
      </c>
      <c r="B48" s="107" t="s">
        <v>309</v>
      </c>
      <c r="C48" s="92" t="s">
        <v>304</v>
      </c>
      <c r="D48" s="76"/>
      <c r="E48" s="78"/>
      <c r="F48" s="70"/>
      <c r="G48" s="86" t="s">
        <v>221</v>
      </c>
      <c r="H48" s="70"/>
      <c r="I48" s="70"/>
      <c r="J48" s="70"/>
      <c r="K48" s="70" t="s">
        <v>221</v>
      </c>
      <c r="L48" s="70"/>
      <c r="M48" s="70"/>
      <c r="N48" s="70"/>
      <c r="O48" s="70"/>
      <c r="P48" s="70"/>
      <c r="Q48" s="70"/>
      <c r="R48" s="70"/>
      <c r="S48" s="70"/>
      <c r="T48" s="70"/>
      <c r="U48" s="70"/>
      <c r="V48" s="70"/>
      <c r="W48" s="70" t="s">
        <v>221</v>
      </c>
      <c r="X48" s="70"/>
      <c r="Y48" s="70"/>
      <c r="Z48" s="70"/>
      <c r="AA48" s="70" t="s">
        <v>221</v>
      </c>
      <c r="AB48" s="70"/>
      <c r="AC48" s="70"/>
      <c r="AD48" s="70" t="s">
        <v>222</v>
      </c>
      <c r="AE48" s="70"/>
    </row>
    <row r="49" spans="1:31" ht="57" thickBot="1">
      <c r="A49" s="69">
        <v>43</v>
      </c>
      <c r="B49" s="107" t="s">
        <v>312</v>
      </c>
      <c r="C49" s="88" t="s">
        <v>308</v>
      </c>
      <c r="D49" s="76"/>
      <c r="E49" s="78"/>
      <c r="F49" s="70"/>
      <c r="G49" s="86" t="s">
        <v>221</v>
      </c>
      <c r="H49" s="70"/>
      <c r="I49" s="70"/>
      <c r="J49" s="70"/>
      <c r="K49" s="70" t="s">
        <v>221</v>
      </c>
      <c r="L49" s="70"/>
      <c r="M49" s="70"/>
      <c r="N49" s="70"/>
      <c r="O49" s="70"/>
      <c r="P49" s="70"/>
      <c r="Q49" s="70"/>
      <c r="R49" s="70"/>
      <c r="S49" s="70"/>
      <c r="T49" s="70"/>
      <c r="U49" s="70"/>
      <c r="V49" s="70"/>
      <c r="W49" s="70" t="s">
        <v>221</v>
      </c>
      <c r="X49" s="70"/>
      <c r="Y49" s="70"/>
      <c r="Z49" s="70"/>
      <c r="AA49" s="70" t="s">
        <v>221</v>
      </c>
      <c r="AB49" s="70"/>
      <c r="AC49" s="70"/>
      <c r="AD49" s="70" t="s">
        <v>222</v>
      </c>
      <c r="AE49" s="70"/>
    </row>
    <row r="50" spans="1:31" ht="57" thickBot="1">
      <c r="A50" s="69">
        <v>44</v>
      </c>
      <c r="B50" s="106" t="s">
        <v>311</v>
      </c>
      <c r="C50" s="88" t="s">
        <v>308</v>
      </c>
      <c r="D50" s="76"/>
      <c r="E50" s="78"/>
      <c r="F50" s="70"/>
      <c r="G50" s="86" t="s">
        <v>221</v>
      </c>
      <c r="H50" s="70"/>
      <c r="I50" s="70"/>
      <c r="J50" s="70"/>
      <c r="K50" s="70" t="s">
        <v>221</v>
      </c>
      <c r="L50" s="70"/>
      <c r="M50" s="70"/>
      <c r="N50" s="70"/>
      <c r="O50" s="70"/>
      <c r="P50" s="70"/>
      <c r="Q50" s="70"/>
      <c r="R50" s="70"/>
      <c r="S50" s="70"/>
      <c r="T50" s="70"/>
      <c r="U50" s="70"/>
      <c r="V50" s="70"/>
      <c r="W50" s="70" t="s">
        <v>221</v>
      </c>
      <c r="X50" s="70"/>
      <c r="Y50" s="70"/>
      <c r="Z50" s="70"/>
      <c r="AA50" s="70" t="s">
        <v>221</v>
      </c>
      <c r="AB50" s="70"/>
      <c r="AC50" s="70"/>
      <c r="AD50" s="70" t="s">
        <v>222</v>
      </c>
      <c r="AE50" s="70"/>
    </row>
    <row r="51" spans="1:31" ht="57" thickBot="1">
      <c r="A51" s="69">
        <v>45</v>
      </c>
      <c r="B51" s="109" t="s">
        <v>313</v>
      </c>
      <c r="C51" s="88" t="s">
        <v>310</v>
      </c>
      <c r="D51" s="76"/>
      <c r="E51" s="78"/>
      <c r="F51" s="70"/>
      <c r="G51" s="86" t="s">
        <v>221</v>
      </c>
      <c r="H51" s="70"/>
      <c r="I51" s="70"/>
      <c r="J51" s="70"/>
      <c r="K51" s="70" t="s">
        <v>221</v>
      </c>
      <c r="L51" s="70"/>
      <c r="M51" s="70"/>
      <c r="N51" s="70"/>
      <c r="O51" s="70"/>
      <c r="P51" s="70"/>
      <c r="Q51" s="70"/>
      <c r="R51" s="70"/>
      <c r="S51" s="70"/>
      <c r="T51" s="70"/>
      <c r="U51" s="70"/>
      <c r="V51" s="70"/>
      <c r="W51" s="70" t="s">
        <v>221</v>
      </c>
      <c r="X51" s="70"/>
      <c r="Y51" s="70"/>
      <c r="Z51" s="70"/>
      <c r="AA51" s="70" t="s">
        <v>221</v>
      </c>
      <c r="AB51" s="70"/>
      <c r="AC51" s="70"/>
      <c r="AD51" s="70" t="s">
        <v>222</v>
      </c>
      <c r="AE51" s="70"/>
    </row>
    <row r="52" spans="1:31" ht="57" thickBot="1">
      <c r="A52" s="69">
        <v>46</v>
      </c>
      <c r="B52" s="106" t="s">
        <v>315</v>
      </c>
      <c r="C52" s="92" t="s">
        <v>314</v>
      </c>
      <c r="D52" s="76"/>
      <c r="E52" s="110" t="s">
        <v>221</v>
      </c>
      <c r="F52" s="70"/>
      <c r="G52" s="86"/>
      <c r="H52" s="70"/>
      <c r="I52" s="70"/>
      <c r="J52" s="70"/>
      <c r="K52" s="70" t="s">
        <v>221</v>
      </c>
      <c r="L52" s="70"/>
      <c r="M52" s="70"/>
      <c r="N52" s="70"/>
      <c r="O52" s="70"/>
      <c r="P52" s="70"/>
      <c r="Q52" s="70"/>
      <c r="R52" s="70"/>
      <c r="S52" s="70"/>
      <c r="T52" s="70"/>
      <c r="U52" s="70"/>
      <c r="V52" s="70"/>
      <c r="W52" s="70" t="s">
        <v>221</v>
      </c>
      <c r="X52" s="70"/>
      <c r="Y52" s="70"/>
      <c r="Z52" s="70"/>
      <c r="AA52" s="70" t="s">
        <v>221</v>
      </c>
      <c r="AB52" s="70"/>
      <c r="AC52" s="70"/>
      <c r="AD52" s="70" t="s">
        <v>222</v>
      </c>
      <c r="AE52" s="70"/>
    </row>
    <row r="53" spans="1:31" ht="57" thickBot="1">
      <c r="A53" s="69">
        <v>47</v>
      </c>
      <c r="B53" s="106" t="s">
        <v>327</v>
      </c>
      <c r="C53" s="88" t="s">
        <v>316</v>
      </c>
      <c r="D53" s="76"/>
      <c r="E53" s="110"/>
      <c r="F53" s="70"/>
      <c r="G53" s="86" t="s">
        <v>221</v>
      </c>
      <c r="H53" s="70"/>
      <c r="I53" s="70"/>
      <c r="J53" s="70"/>
      <c r="K53" s="70" t="s">
        <v>221</v>
      </c>
      <c r="L53" s="70"/>
      <c r="M53" s="70"/>
      <c r="N53" s="70"/>
      <c r="O53" s="70"/>
      <c r="P53" s="70"/>
      <c r="Q53" s="70"/>
      <c r="R53" s="70"/>
      <c r="S53" s="70"/>
      <c r="T53" s="70"/>
      <c r="U53" s="70"/>
      <c r="V53" s="70"/>
      <c r="W53" s="70" t="s">
        <v>221</v>
      </c>
      <c r="X53" s="70"/>
      <c r="Y53" s="70"/>
      <c r="Z53" s="70"/>
      <c r="AA53" s="70" t="s">
        <v>221</v>
      </c>
      <c r="AB53" s="70"/>
      <c r="AC53" s="70"/>
      <c r="AD53" s="70" t="s">
        <v>222</v>
      </c>
      <c r="AE53" s="70"/>
    </row>
    <row r="54" spans="1:31" ht="57" thickBot="1">
      <c r="A54" s="69">
        <v>48</v>
      </c>
      <c r="B54" s="106" t="s">
        <v>328</v>
      </c>
      <c r="C54" s="88" t="s">
        <v>317</v>
      </c>
      <c r="D54" s="76"/>
      <c r="E54" s="78"/>
      <c r="F54" s="70"/>
      <c r="G54" s="86" t="s">
        <v>221</v>
      </c>
      <c r="H54" s="70"/>
      <c r="I54" s="70"/>
      <c r="J54" s="70"/>
      <c r="K54" s="70" t="s">
        <v>221</v>
      </c>
      <c r="L54" s="70"/>
      <c r="M54" s="70"/>
      <c r="N54" s="70"/>
      <c r="O54" s="70"/>
      <c r="P54" s="70"/>
      <c r="Q54" s="70"/>
      <c r="R54" s="70"/>
      <c r="S54" s="70"/>
      <c r="T54" s="70"/>
      <c r="U54" s="70"/>
      <c r="V54" s="70"/>
      <c r="W54" s="70" t="s">
        <v>221</v>
      </c>
      <c r="X54" s="70"/>
      <c r="Y54" s="70"/>
      <c r="Z54" s="70"/>
      <c r="AA54" s="70" t="s">
        <v>221</v>
      </c>
      <c r="AB54" s="70"/>
      <c r="AC54" s="70"/>
      <c r="AD54" s="70" t="s">
        <v>222</v>
      </c>
      <c r="AE54" s="70"/>
    </row>
    <row r="55" spans="1:31" ht="57" thickBot="1">
      <c r="A55" s="69">
        <v>49</v>
      </c>
      <c r="B55" s="106" t="s">
        <v>329</v>
      </c>
      <c r="C55" s="88" t="s">
        <v>318</v>
      </c>
      <c r="D55" s="76"/>
      <c r="E55" s="78"/>
      <c r="F55" s="70"/>
      <c r="G55" s="86" t="s">
        <v>221</v>
      </c>
      <c r="H55" s="70"/>
      <c r="I55" s="70"/>
      <c r="J55" s="70"/>
      <c r="K55" s="70" t="s">
        <v>221</v>
      </c>
      <c r="L55" s="70"/>
      <c r="M55" s="70"/>
      <c r="N55" s="70"/>
      <c r="O55" s="70"/>
      <c r="P55" s="70"/>
      <c r="Q55" s="70"/>
      <c r="R55" s="70"/>
      <c r="S55" s="70"/>
      <c r="T55" s="70"/>
      <c r="U55" s="70"/>
      <c r="V55" s="70"/>
      <c r="W55" s="70" t="s">
        <v>221</v>
      </c>
      <c r="X55" s="70"/>
      <c r="Y55" s="70"/>
      <c r="Z55" s="70"/>
      <c r="AA55" s="70" t="s">
        <v>221</v>
      </c>
      <c r="AB55" s="70"/>
      <c r="AC55" s="70"/>
      <c r="AD55" s="70" t="s">
        <v>346</v>
      </c>
      <c r="AE55" s="70"/>
    </row>
    <row r="56" spans="1:31" ht="57" thickBot="1">
      <c r="A56" s="69">
        <v>50</v>
      </c>
      <c r="B56" s="106" t="s">
        <v>330</v>
      </c>
      <c r="C56" s="88" t="s">
        <v>319</v>
      </c>
      <c r="D56" s="76"/>
      <c r="E56" s="78"/>
      <c r="F56" s="70"/>
      <c r="G56" s="86" t="s">
        <v>221</v>
      </c>
      <c r="H56" s="70"/>
      <c r="I56" s="70"/>
      <c r="J56" s="70"/>
      <c r="K56" s="70" t="s">
        <v>221</v>
      </c>
      <c r="L56" s="70"/>
      <c r="M56" s="70"/>
      <c r="N56" s="70"/>
      <c r="O56" s="70"/>
      <c r="P56" s="70"/>
      <c r="Q56" s="70"/>
      <c r="R56" s="70"/>
      <c r="S56" s="70"/>
      <c r="T56" s="70"/>
      <c r="U56" s="70"/>
      <c r="V56" s="70"/>
      <c r="W56" s="70" t="s">
        <v>221</v>
      </c>
      <c r="X56" s="70"/>
      <c r="Y56" s="70"/>
      <c r="Z56" s="70"/>
      <c r="AA56" s="70" t="s">
        <v>221</v>
      </c>
      <c r="AB56" s="70"/>
      <c r="AC56" s="70"/>
      <c r="AD56" s="70" t="s">
        <v>222</v>
      </c>
      <c r="AE56" s="70"/>
    </row>
    <row r="57" spans="1:31" ht="54.75" customHeight="1" thickBot="1">
      <c r="A57" s="69">
        <v>51</v>
      </c>
      <c r="B57" s="108" t="s">
        <v>331</v>
      </c>
      <c r="C57" s="88" t="s">
        <v>320</v>
      </c>
      <c r="D57" s="76"/>
      <c r="E57" s="78"/>
      <c r="F57" s="70"/>
      <c r="G57" s="86" t="s">
        <v>221</v>
      </c>
      <c r="H57" s="70"/>
      <c r="I57" s="70"/>
      <c r="J57" s="70"/>
      <c r="K57" s="70" t="s">
        <v>221</v>
      </c>
      <c r="L57" s="70"/>
      <c r="M57" s="70"/>
      <c r="N57" s="70"/>
      <c r="O57" s="70"/>
      <c r="P57" s="70"/>
      <c r="Q57" s="70"/>
      <c r="R57" s="70"/>
      <c r="S57" s="70"/>
      <c r="T57" s="70"/>
      <c r="U57" s="70"/>
      <c r="V57" s="70"/>
      <c r="W57" s="70" t="s">
        <v>221</v>
      </c>
      <c r="X57" s="70"/>
      <c r="Y57" s="70"/>
      <c r="Z57" s="70"/>
      <c r="AA57" s="70" t="s">
        <v>221</v>
      </c>
      <c r="AB57" s="70"/>
      <c r="AC57" s="70"/>
      <c r="AD57" s="70" t="s">
        <v>223</v>
      </c>
      <c r="AE57" s="70"/>
    </row>
    <row r="58" spans="1:31" ht="57" thickBot="1">
      <c r="A58" s="69">
        <v>52</v>
      </c>
      <c r="B58" s="111" t="s">
        <v>332</v>
      </c>
      <c r="C58" s="88" t="s">
        <v>321</v>
      </c>
      <c r="D58" s="76"/>
      <c r="E58" s="78"/>
      <c r="F58" s="70"/>
      <c r="G58" s="86" t="s">
        <v>221</v>
      </c>
      <c r="H58" s="70"/>
      <c r="I58" s="70"/>
      <c r="J58" s="70"/>
      <c r="K58" s="70" t="s">
        <v>221</v>
      </c>
      <c r="L58" s="70"/>
      <c r="M58" s="70"/>
      <c r="N58" s="70"/>
      <c r="O58" s="70"/>
      <c r="P58" s="70"/>
      <c r="Q58" s="70"/>
      <c r="R58" s="70"/>
      <c r="S58" s="70"/>
      <c r="T58" s="70"/>
      <c r="U58" s="70"/>
      <c r="V58" s="70"/>
      <c r="W58" s="70" t="s">
        <v>221</v>
      </c>
      <c r="X58" s="70"/>
      <c r="Y58" s="70"/>
      <c r="Z58" s="70"/>
      <c r="AA58" s="70" t="s">
        <v>221</v>
      </c>
      <c r="AB58" s="70"/>
      <c r="AC58" s="70"/>
      <c r="AD58" s="70" t="s">
        <v>222</v>
      </c>
      <c r="AE58" s="70"/>
    </row>
    <row r="59" spans="1:31" ht="44.25" customHeight="1" thickBot="1">
      <c r="A59" s="69">
        <v>53</v>
      </c>
      <c r="B59" s="102" t="s">
        <v>333</v>
      </c>
      <c r="C59" s="88" t="s">
        <v>322</v>
      </c>
      <c r="D59" s="76"/>
      <c r="E59" s="78"/>
      <c r="F59" s="70"/>
      <c r="G59" s="86" t="s">
        <v>221</v>
      </c>
      <c r="H59" s="70"/>
      <c r="I59" s="70"/>
      <c r="J59" s="70"/>
      <c r="K59" s="70" t="s">
        <v>221</v>
      </c>
      <c r="L59" s="70"/>
      <c r="M59" s="70"/>
      <c r="N59" s="70"/>
      <c r="O59" s="70"/>
      <c r="P59" s="70"/>
      <c r="Q59" s="70"/>
      <c r="R59" s="70"/>
      <c r="S59" s="70"/>
      <c r="T59" s="70"/>
      <c r="U59" s="70"/>
      <c r="V59" s="70"/>
      <c r="W59" s="70" t="s">
        <v>221</v>
      </c>
      <c r="X59" s="70"/>
      <c r="Y59" s="70"/>
      <c r="Z59" s="70"/>
      <c r="AA59" s="70" t="s">
        <v>221</v>
      </c>
      <c r="AB59" s="70"/>
      <c r="AC59" s="70"/>
      <c r="AD59" s="70" t="s">
        <v>223</v>
      </c>
      <c r="AE59" s="70"/>
    </row>
    <row r="60" spans="1:31" ht="39" customHeight="1" thickBot="1">
      <c r="A60" s="69">
        <v>54</v>
      </c>
      <c r="B60" s="112" t="s">
        <v>334</v>
      </c>
      <c r="C60" s="88" t="s">
        <v>322</v>
      </c>
      <c r="D60" s="76"/>
      <c r="E60" s="78"/>
      <c r="F60" s="70"/>
      <c r="G60" s="86" t="s">
        <v>221</v>
      </c>
      <c r="H60" s="70"/>
      <c r="I60" s="70"/>
      <c r="J60" s="70"/>
      <c r="K60" s="70" t="s">
        <v>221</v>
      </c>
      <c r="L60" s="70"/>
      <c r="M60" s="70"/>
      <c r="N60" s="70"/>
      <c r="O60" s="70"/>
      <c r="P60" s="70"/>
      <c r="Q60" s="70"/>
      <c r="R60" s="70"/>
      <c r="S60" s="70"/>
      <c r="T60" s="70"/>
      <c r="U60" s="70"/>
      <c r="V60" s="70"/>
      <c r="W60" s="70" t="s">
        <v>221</v>
      </c>
      <c r="X60" s="70"/>
      <c r="Y60" s="70"/>
      <c r="Z60" s="70"/>
      <c r="AA60" s="70" t="s">
        <v>221</v>
      </c>
      <c r="AB60" s="70"/>
      <c r="AC60" s="70"/>
      <c r="AD60" s="70" t="s">
        <v>223</v>
      </c>
      <c r="AE60" s="70"/>
    </row>
    <row r="61" spans="1:31" ht="47.25" customHeight="1" thickBot="1">
      <c r="A61" s="69">
        <v>55</v>
      </c>
      <c r="B61" s="102" t="s">
        <v>335</v>
      </c>
      <c r="C61" s="88" t="s">
        <v>322</v>
      </c>
      <c r="D61" s="76"/>
      <c r="E61" s="78"/>
      <c r="F61" s="70"/>
      <c r="G61" s="86" t="s">
        <v>221</v>
      </c>
      <c r="H61" s="70"/>
      <c r="I61" s="70"/>
      <c r="J61" s="70"/>
      <c r="K61" s="70" t="s">
        <v>221</v>
      </c>
      <c r="L61" s="70"/>
      <c r="M61" s="70"/>
      <c r="N61" s="70"/>
      <c r="O61" s="70"/>
      <c r="P61" s="70"/>
      <c r="Q61" s="70"/>
      <c r="R61" s="70"/>
      <c r="S61" s="70"/>
      <c r="T61" s="70"/>
      <c r="U61" s="70"/>
      <c r="V61" s="70"/>
      <c r="W61" s="70" t="s">
        <v>221</v>
      </c>
      <c r="X61" s="70"/>
      <c r="Y61" s="70"/>
      <c r="Z61" s="70"/>
      <c r="AA61" s="70" t="s">
        <v>221</v>
      </c>
      <c r="AB61" s="70"/>
      <c r="AC61" s="70"/>
      <c r="AD61" s="70" t="s">
        <v>223</v>
      </c>
      <c r="AE61" s="70"/>
    </row>
    <row r="62" spans="1:31" ht="57" thickBot="1">
      <c r="A62" s="69">
        <v>56</v>
      </c>
      <c r="B62" s="102" t="s">
        <v>336</v>
      </c>
      <c r="C62" s="88" t="s">
        <v>322</v>
      </c>
      <c r="D62" s="76"/>
      <c r="E62" s="78"/>
      <c r="F62" s="70"/>
      <c r="G62" s="86" t="s">
        <v>221</v>
      </c>
      <c r="H62" s="70"/>
      <c r="I62" s="70"/>
      <c r="J62" s="70"/>
      <c r="K62" s="70" t="s">
        <v>221</v>
      </c>
      <c r="L62" s="70"/>
      <c r="M62" s="70"/>
      <c r="N62" s="70"/>
      <c r="O62" s="70"/>
      <c r="P62" s="70"/>
      <c r="Q62" s="70"/>
      <c r="R62" s="70"/>
      <c r="S62" s="70"/>
      <c r="T62" s="70"/>
      <c r="U62" s="70"/>
      <c r="V62" s="70"/>
      <c r="W62" s="70" t="s">
        <v>221</v>
      </c>
      <c r="X62" s="70"/>
      <c r="Y62" s="70"/>
      <c r="Z62" s="70"/>
      <c r="AA62" s="70" t="s">
        <v>221</v>
      </c>
      <c r="AB62" s="70"/>
      <c r="AC62" s="70"/>
      <c r="AD62" s="70" t="s">
        <v>222</v>
      </c>
      <c r="AE62" s="70"/>
    </row>
    <row r="63" spans="1:31" ht="57" thickBot="1">
      <c r="A63" s="69">
        <v>57</v>
      </c>
      <c r="B63" s="102" t="s">
        <v>337</v>
      </c>
      <c r="C63" s="88" t="s">
        <v>323</v>
      </c>
      <c r="D63" s="76"/>
      <c r="E63" s="78"/>
      <c r="F63" s="70"/>
      <c r="G63" s="86" t="s">
        <v>221</v>
      </c>
      <c r="H63" s="70"/>
      <c r="I63" s="70"/>
      <c r="J63" s="70"/>
      <c r="K63" s="70" t="s">
        <v>221</v>
      </c>
      <c r="L63" s="70"/>
      <c r="M63" s="70"/>
      <c r="N63" s="70"/>
      <c r="O63" s="70"/>
      <c r="P63" s="70"/>
      <c r="Q63" s="70"/>
      <c r="R63" s="70"/>
      <c r="S63" s="70"/>
      <c r="T63" s="70"/>
      <c r="U63" s="70"/>
      <c r="V63" s="70"/>
      <c r="W63" s="70" t="s">
        <v>221</v>
      </c>
      <c r="X63" s="70"/>
      <c r="Y63" s="70"/>
      <c r="Z63" s="70"/>
      <c r="AA63" s="70" t="s">
        <v>221</v>
      </c>
      <c r="AB63" s="70"/>
      <c r="AC63" s="70"/>
      <c r="AD63" s="70" t="s">
        <v>222</v>
      </c>
      <c r="AE63" s="70"/>
    </row>
    <row r="64" spans="1:31" ht="57" thickBot="1">
      <c r="A64" s="69">
        <v>58</v>
      </c>
      <c r="B64" s="102" t="s">
        <v>338</v>
      </c>
      <c r="C64" s="88" t="s">
        <v>324</v>
      </c>
      <c r="D64" s="76"/>
      <c r="E64" s="78"/>
      <c r="F64" s="70"/>
      <c r="G64" s="86" t="s">
        <v>221</v>
      </c>
      <c r="H64" s="70"/>
      <c r="I64" s="70"/>
      <c r="J64" s="70"/>
      <c r="K64" s="70" t="s">
        <v>221</v>
      </c>
      <c r="L64" s="70"/>
      <c r="M64" s="70"/>
      <c r="N64" s="70"/>
      <c r="O64" s="70"/>
      <c r="P64" s="70"/>
      <c r="Q64" s="70"/>
      <c r="R64" s="70"/>
      <c r="S64" s="70"/>
      <c r="T64" s="70"/>
      <c r="U64" s="70"/>
      <c r="V64" s="70"/>
      <c r="W64" s="70" t="s">
        <v>221</v>
      </c>
      <c r="X64" s="70"/>
      <c r="Y64" s="70"/>
      <c r="Z64" s="70"/>
      <c r="AA64" s="70" t="s">
        <v>221</v>
      </c>
      <c r="AB64" s="70"/>
      <c r="AC64" s="70"/>
      <c r="AD64" s="70" t="s">
        <v>222</v>
      </c>
      <c r="AE64" s="70"/>
    </row>
    <row r="65" spans="1:31" ht="57" thickBot="1">
      <c r="A65" s="69">
        <v>59</v>
      </c>
      <c r="B65" s="102" t="s">
        <v>339</v>
      </c>
      <c r="C65" s="88" t="s">
        <v>325</v>
      </c>
      <c r="D65" s="76"/>
      <c r="E65" s="78"/>
      <c r="F65" s="70"/>
      <c r="G65" s="86" t="s">
        <v>221</v>
      </c>
      <c r="H65" s="70"/>
      <c r="I65" s="70"/>
      <c r="J65" s="70"/>
      <c r="K65" s="70" t="s">
        <v>221</v>
      </c>
      <c r="L65" s="70"/>
      <c r="M65" s="70"/>
      <c r="N65" s="70"/>
      <c r="O65" s="70"/>
      <c r="P65" s="70"/>
      <c r="Q65" s="70"/>
      <c r="R65" s="70"/>
      <c r="S65" s="70"/>
      <c r="T65" s="70"/>
      <c r="U65" s="70"/>
      <c r="V65" s="70"/>
      <c r="W65" s="70" t="s">
        <v>221</v>
      </c>
      <c r="X65" s="70"/>
      <c r="Y65" s="70"/>
      <c r="Z65" s="70"/>
      <c r="AA65" s="70" t="s">
        <v>221</v>
      </c>
      <c r="AB65" s="70"/>
      <c r="AC65" s="70"/>
      <c r="AD65" s="70" t="s">
        <v>222</v>
      </c>
      <c r="AE65" s="70"/>
    </row>
    <row r="66" spans="1:31" ht="57" thickBot="1">
      <c r="A66" s="69">
        <v>60</v>
      </c>
      <c r="B66" s="113" t="s">
        <v>340</v>
      </c>
      <c r="C66" s="88" t="s">
        <v>326</v>
      </c>
      <c r="D66" s="76"/>
      <c r="E66" s="78"/>
      <c r="F66" s="70"/>
      <c r="G66" s="86" t="s">
        <v>221</v>
      </c>
      <c r="H66" s="70"/>
      <c r="I66" s="70"/>
      <c r="J66" s="70"/>
      <c r="K66" s="70" t="s">
        <v>221</v>
      </c>
      <c r="L66" s="70"/>
      <c r="M66" s="70"/>
      <c r="N66" s="70"/>
      <c r="O66" s="70"/>
      <c r="P66" s="70"/>
      <c r="Q66" s="70"/>
      <c r="R66" s="70"/>
      <c r="S66" s="70"/>
      <c r="T66" s="70"/>
      <c r="U66" s="70"/>
      <c r="V66" s="70"/>
      <c r="W66" s="70" t="s">
        <v>221</v>
      </c>
      <c r="X66" s="70"/>
      <c r="Y66" s="70"/>
      <c r="Z66" s="70"/>
      <c r="AA66" s="70" t="s">
        <v>221</v>
      </c>
      <c r="AB66" s="70"/>
      <c r="AC66" s="70"/>
      <c r="AD66" s="70" t="s">
        <v>222</v>
      </c>
      <c r="AE66" s="70"/>
    </row>
    <row r="67" spans="1:31" ht="57" thickBot="1">
      <c r="A67" s="69">
        <v>61</v>
      </c>
      <c r="B67" s="114" t="s">
        <v>344</v>
      </c>
      <c r="C67" s="88" t="s">
        <v>345</v>
      </c>
      <c r="D67" s="76"/>
      <c r="E67" s="78"/>
      <c r="F67" s="70"/>
      <c r="G67" s="86" t="s">
        <v>221</v>
      </c>
      <c r="H67" s="70"/>
      <c r="I67" s="70"/>
      <c r="J67" s="70"/>
      <c r="K67" s="70" t="s">
        <v>221</v>
      </c>
      <c r="L67" s="70"/>
      <c r="M67" s="70"/>
      <c r="N67" s="70"/>
      <c r="O67" s="70"/>
      <c r="P67" s="70"/>
      <c r="Q67" s="70"/>
      <c r="R67" s="70"/>
      <c r="S67" s="70"/>
      <c r="T67" s="70"/>
      <c r="U67" s="70"/>
      <c r="V67" s="70"/>
      <c r="W67" s="70" t="s">
        <v>221</v>
      </c>
      <c r="X67" s="70"/>
      <c r="Y67" s="70"/>
      <c r="Z67" s="70"/>
      <c r="AA67" s="70" t="s">
        <v>221</v>
      </c>
      <c r="AB67" s="70"/>
      <c r="AC67" s="70"/>
      <c r="AD67" s="70" t="s">
        <v>222</v>
      </c>
      <c r="AE67" s="70"/>
    </row>
  </sheetData>
  <mergeCells count="11">
    <mergeCell ref="P4:V4"/>
    <mergeCell ref="W4:Z4"/>
    <mergeCell ref="AA4:AC4"/>
    <mergeCell ref="AD4:AE4"/>
    <mergeCell ref="A1:AE1"/>
    <mergeCell ref="A4:A5"/>
    <mergeCell ref="B4:B5"/>
    <mergeCell ref="C4:C5"/>
    <mergeCell ref="D4:D5"/>
    <mergeCell ref="E4:I4"/>
    <mergeCell ref="J4:O4"/>
  </mergeCells>
  <pageMargins left="0.70866141732283472" right="0.70866141732283472" top="0.74803149606299213" bottom="0.74803149606299213" header="0.31496062992125984" footer="0.31496062992125984"/>
  <pageSetup paperSize="9" scale="19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34"/>
  <sheetViews>
    <sheetView topLeftCell="A25" workbookViewId="0">
      <selection activeCell="N9" sqref="N9"/>
    </sheetView>
  </sheetViews>
  <sheetFormatPr defaultRowHeight="15"/>
  <cols>
    <col min="2" max="2" width="55.5703125" customWidth="1"/>
    <col min="3" max="3" width="14.42578125" customWidth="1"/>
    <col min="4" max="4" width="20" customWidth="1"/>
    <col min="5" max="5" width="14.42578125" customWidth="1"/>
  </cols>
  <sheetData>
    <row r="1" spans="1:5" ht="20.25">
      <c r="A1" s="118" t="s">
        <v>58</v>
      </c>
      <c r="B1" s="118"/>
      <c r="C1" s="118"/>
      <c r="D1" s="118"/>
      <c r="E1" s="118"/>
    </row>
    <row r="2" spans="1:5" ht="15.75">
      <c r="A2" s="135"/>
      <c r="B2" s="135"/>
      <c r="C2" s="135"/>
      <c r="D2" s="135"/>
      <c r="E2" s="135"/>
    </row>
    <row r="3" spans="1:5" ht="15.75">
      <c r="A3" s="8"/>
    </row>
    <row r="4" spans="1:5" ht="57" customHeight="1">
      <c r="A4" s="119" t="s">
        <v>51</v>
      </c>
      <c r="B4" s="119"/>
      <c r="C4" s="119"/>
      <c r="D4" s="119"/>
      <c r="E4" s="119"/>
    </row>
    <row r="5" spans="1:5" ht="16.5" thickBot="1">
      <c r="A5" s="8"/>
    </row>
    <row r="6" spans="1:5" ht="16.5" thickBot="1">
      <c r="A6" s="123" t="s">
        <v>27</v>
      </c>
      <c r="B6" s="123" t="s">
        <v>37</v>
      </c>
      <c r="C6" s="120" t="s">
        <v>29</v>
      </c>
      <c r="D6" s="121"/>
      <c r="E6" s="122"/>
    </row>
    <row r="7" spans="1:5" ht="63.75" thickBot="1">
      <c r="A7" s="124"/>
      <c r="B7" s="124"/>
      <c r="C7" s="9">
        <v>2020</v>
      </c>
      <c r="D7" s="9">
        <v>2021</v>
      </c>
      <c r="E7" s="10" t="s">
        <v>30</v>
      </c>
    </row>
    <row r="8" spans="1:5" ht="16.5" thickBot="1">
      <c r="A8" s="9">
        <v>1</v>
      </c>
      <c r="B8" s="9">
        <v>2</v>
      </c>
      <c r="C8" s="9">
        <v>4</v>
      </c>
      <c r="D8" s="9">
        <v>4</v>
      </c>
      <c r="E8" s="10">
        <v>5</v>
      </c>
    </row>
    <row r="9" spans="1:5" ht="40.5" customHeight="1">
      <c r="A9" s="129">
        <v>1</v>
      </c>
      <c r="B9" s="127" t="s">
        <v>155</v>
      </c>
      <c r="C9" s="131">
        <v>2.101</v>
      </c>
      <c r="D9" s="185">
        <v>1.0594956658786445</v>
      </c>
      <c r="E9" s="133">
        <f>D9*100/C9-100</f>
        <v>-49.571838844424342</v>
      </c>
    </row>
    <row r="10" spans="1:5" ht="27" customHeight="1" thickBot="1">
      <c r="A10" s="130"/>
      <c r="B10" s="128"/>
      <c r="C10" s="132"/>
      <c r="D10" s="186"/>
      <c r="E10" s="134"/>
    </row>
    <row r="11" spans="1:5" ht="16.5" thickBot="1">
      <c r="A11" s="15" t="s">
        <v>39</v>
      </c>
      <c r="B11" s="12" t="s">
        <v>52</v>
      </c>
      <c r="C11" s="9"/>
      <c r="D11" s="80"/>
      <c r="E11" s="10"/>
    </row>
    <row r="12" spans="1:5" ht="16.5" thickBot="1">
      <c r="A12" s="15" t="s">
        <v>40</v>
      </c>
      <c r="B12" s="12" t="s">
        <v>53</v>
      </c>
      <c r="C12" s="9"/>
      <c r="D12" s="80"/>
      <c r="E12" s="10"/>
    </row>
    <row r="13" spans="1:5" ht="16.5" thickBot="1">
      <c r="A13" s="15" t="s">
        <v>41</v>
      </c>
      <c r="B13" s="12" t="s">
        <v>54</v>
      </c>
      <c r="C13" s="9"/>
      <c r="D13" s="80"/>
      <c r="E13" s="10"/>
    </row>
    <row r="14" spans="1:5" ht="16.5" thickBot="1">
      <c r="A14" s="15" t="s">
        <v>42</v>
      </c>
      <c r="B14" s="12" t="s">
        <v>55</v>
      </c>
      <c r="C14" s="25">
        <v>2.399</v>
      </c>
      <c r="D14" s="187">
        <v>1.1990000000000001</v>
      </c>
      <c r="E14" s="10"/>
    </row>
    <row r="15" spans="1:5" ht="31.5" customHeight="1">
      <c r="A15" s="129">
        <v>2</v>
      </c>
      <c r="B15" s="127" t="s">
        <v>156</v>
      </c>
      <c r="C15" s="131">
        <v>0.42399999999999999</v>
      </c>
      <c r="D15" s="185">
        <v>0.32151300236406621</v>
      </c>
      <c r="E15" s="136">
        <f>D15*100/C15-100</f>
        <v>-24.171461706588161</v>
      </c>
    </row>
    <row r="16" spans="1:5" ht="30.75" customHeight="1" thickBot="1">
      <c r="A16" s="130"/>
      <c r="B16" s="128"/>
      <c r="C16" s="132"/>
      <c r="D16" s="186"/>
      <c r="E16" s="137"/>
    </row>
    <row r="17" spans="1:5" ht="16.5" thickBot="1">
      <c r="A17" s="15" t="s">
        <v>46</v>
      </c>
      <c r="B17" s="12" t="s">
        <v>52</v>
      </c>
      <c r="C17" s="9"/>
      <c r="D17" s="80"/>
      <c r="E17" s="10"/>
    </row>
    <row r="18" spans="1:5" ht="16.5" thickBot="1">
      <c r="A18" s="15" t="s">
        <v>47</v>
      </c>
      <c r="B18" s="12" t="s">
        <v>53</v>
      </c>
      <c r="C18" s="9"/>
      <c r="D18" s="80"/>
      <c r="E18" s="10"/>
    </row>
    <row r="19" spans="1:5" ht="16.5" thickBot="1">
      <c r="A19" s="15" t="s">
        <v>48</v>
      </c>
      <c r="B19" s="12" t="s">
        <v>54</v>
      </c>
      <c r="C19" s="9"/>
      <c r="D19" s="80"/>
      <c r="E19" s="10"/>
    </row>
    <row r="20" spans="1:5" ht="16.5" thickBot="1">
      <c r="A20" s="15" t="s">
        <v>59</v>
      </c>
      <c r="B20" s="12" t="s">
        <v>55</v>
      </c>
      <c r="C20" s="25">
        <v>0.48299999999999998</v>
      </c>
      <c r="D20" s="187">
        <v>0.36399999999999999</v>
      </c>
      <c r="E20" s="10"/>
    </row>
    <row r="21" spans="1:5" ht="94.5" customHeight="1">
      <c r="A21" s="129">
        <v>3</v>
      </c>
      <c r="B21" s="127" t="s">
        <v>157</v>
      </c>
      <c r="C21" s="131">
        <v>2.7069999999999999</v>
      </c>
      <c r="D21" s="185">
        <v>0.53300000000000003</v>
      </c>
      <c r="E21" s="138">
        <f>D21*100/C21-100</f>
        <v>-80.310306612486144</v>
      </c>
    </row>
    <row r="22" spans="1:5" ht="30.75" customHeight="1" thickBot="1">
      <c r="A22" s="130"/>
      <c r="B22" s="128"/>
      <c r="C22" s="132"/>
      <c r="D22" s="186"/>
      <c r="E22" s="139"/>
    </row>
    <row r="23" spans="1:5" ht="16.5" thickBot="1">
      <c r="A23" s="15" t="s">
        <v>20</v>
      </c>
      <c r="B23" s="12" t="s">
        <v>52</v>
      </c>
      <c r="C23" s="9"/>
      <c r="D23" s="80"/>
      <c r="E23" s="10"/>
    </row>
    <row r="24" spans="1:5" ht="16.5" thickBot="1">
      <c r="A24" s="15" t="s">
        <v>21</v>
      </c>
      <c r="B24" s="12" t="s">
        <v>53</v>
      </c>
      <c r="C24" s="9"/>
      <c r="D24" s="80"/>
      <c r="E24" s="10"/>
    </row>
    <row r="25" spans="1:5" ht="16.5" thickBot="1">
      <c r="A25" s="15" t="s">
        <v>60</v>
      </c>
      <c r="B25" s="12" t="s">
        <v>54</v>
      </c>
      <c r="C25" s="9"/>
      <c r="D25" s="80"/>
      <c r="E25" s="10"/>
    </row>
    <row r="26" spans="1:5" ht="16.5" thickBot="1">
      <c r="A26" s="15" t="s">
        <v>61</v>
      </c>
      <c r="B26" s="12" t="s">
        <v>55</v>
      </c>
      <c r="C26" s="25">
        <v>3.0830000000000002</v>
      </c>
      <c r="D26" s="187">
        <v>0.60299999999999998</v>
      </c>
      <c r="E26" s="10"/>
    </row>
    <row r="27" spans="1:5" ht="94.5" customHeight="1">
      <c r="A27" s="129">
        <v>4</v>
      </c>
      <c r="B27" s="127" t="s">
        <v>158</v>
      </c>
      <c r="C27" s="131">
        <v>0.52700000000000002</v>
      </c>
      <c r="D27" s="185">
        <v>0.15681639085894405</v>
      </c>
      <c r="E27" s="133">
        <f>D27*100/C27-100</f>
        <v>-70.243569096974568</v>
      </c>
    </row>
    <row r="28" spans="1:5" ht="30.75" customHeight="1" thickBot="1">
      <c r="A28" s="130"/>
      <c r="B28" s="128"/>
      <c r="C28" s="132"/>
      <c r="D28" s="186"/>
      <c r="E28" s="134"/>
    </row>
    <row r="29" spans="1:5" ht="16.5" thickBot="1">
      <c r="A29" s="15" t="s">
        <v>62</v>
      </c>
      <c r="B29" s="12" t="s">
        <v>52</v>
      </c>
      <c r="C29" s="9"/>
      <c r="D29" s="80"/>
      <c r="E29" s="10"/>
    </row>
    <row r="30" spans="1:5" ht="16.5" thickBot="1">
      <c r="A30" s="15" t="s">
        <v>63</v>
      </c>
      <c r="B30" s="12" t="s">
        <v>53</v>
      </c>
      <c r="C30" s="9"/>
      <c r="D30" s="80"/>
      <c r="E30" s="10"/>
    </row>
    <row r="31" spans="1:5" ht="16.5" thickBot="1">
      <c r="A31" s="15" t="s">
        <v>64</v>
      </c>
      <c r="B31" s="12" t="s">
        <v>54</v>
      </c>
      <c r="C31" s="9"/>
      <c r="D31" s="80"/>
      <c r="E31" s="10"/>
    </row>
    <row r="32" spans="1:5" ht="16.5" thickBot="1">
      <c r="A32" s="15" t="s">
        <v>65</v>
      </c>
      <c r="B32" s="12" t="s">
        <v>55</v>
      </c>
      <c r="C32" s="25">
        <v>0.6</v>
      </c>
      <c r="D32" s="187">
        <v>0.17799999999999999</v>
      </c>
      <c r="E32" s="10"/>
    </row>
    <row r="33" spans="1:5" ht="63.75" thickBot="1">
      <c r="A33" s="15">
        <v>5</v>
      </c>
      <c r="B33" s="14" t="s">
        <v>56</v>
      </c>
      <c r="C33" s="9">
        <v>0</v>
      </c>
      <c r="D33" s="80">
        <v>0</v>
      </c>
      <c r="E33" s="10">
        <v>0</v>
      </c>
    </row>
    <row r="34" spans="1:5" ht="63.75" thickBot="1">
      <c r="A34" s="15" t="s">
        <v>66</v>
      </c>
      <c r="B34" s="14" t="s">
        <v>57</v>
      </c>
      <c r="C34" s="9">
        <v>0</v>
      </c>
      <c r="D34" s="80">
        <v>0</v>
      </c>
      <c r="E34" s="10">
        <v>0</v>
      </c>
    </row>
  </sheetData>
  <mergeCells count="26">
    <mergeCell ref="B27:B28"/>
    <mergeCell ref="A1:E1"/>
    <mergeCell ref="A27:A28"/>
    <mergeCell ref="C27:C28"/>
    <mergeCell ref="D27:D28"/>
    <mergeCell ref="E27:E28"/>
    <mergeCell ref="A4:E4"/>
    <mergeCell ref="A2:E2"/>
    <mergeCell ref="A15:A16"/>
    <mergeCell ref="C15:C16"/>
    <mergeCell ref="D15:D16"/>
    <mergeCell ref="E15:E16"/>
    <mergeCell ref="A21:A22"/>
    <mergeCell ref="C21:C22"/>
    <mergeCell ref="D21:D22"/>
    <mergeCell ref="E21:E22"/>
    <mergeCell ref="B15:B16"/>
    <mergeCell ref="B21:B22"/>
    <mergeCell ref="A6:A7"/>
    <mergeCell ref="B6:B7"/>
    <mergeCell ref="C6:E6"/>
    <mergeCell ref="A9:A10"/>
    <mergeCell ref="C9:C10"/>
    <mergeCell ref="D9:D10"/>
    <mergeCell ref="E9:E10"/>
    <mergeCell ref="B9:B10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T19"/>
  <sheetViews>
    <sheetView zoomScale="85" zoomScaleNormal="85" workbookViewId="0">
      <selection activeCell="B15" sqref="B15:S15"/>
    </sheetView>
  </sheetViews>
  <sheetFormatPr defaultRowHeight="15"/>
  <cols>
    <col min="1" max="1" width="5.42578125" customWidth="1"/>
    <col min="2" max="2" width="17.85546875" customWidth="1"/>
    <col min="3" max="6" width="6.28515625" customWidth="1"/>
    <col min="7" max="10" width="6.5703125" customWidth="1"/>
    <col min="11" max="14" width="6.85546875" customWidth="1"/>
    <col min="15" max="18" width="7.140625" customWidth="1"/>
    <col min="19" max="19" width="28.140625" customWidth="1"/>
    <col min="20" max="20" width="25.7109375" customWidth="1"/>
  </cols>
  <sheetData>
    <row r="1" spans="1:20" ht="32.25" customHeight="1">
      <c r="A1" s="135" t="s">
        <v>67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</row>
    <row r="2" spans="1:20" ht="15.75">
      <c r="A2" s="8"/>
    </row>
    <row r="3" spans="1:20" ht="15.75" thickBot="1"/>
    <row r="4" spans="1:20" ht="239.25" customHeight="1" thickBot="1">
      <c r="A4" s="142" t="s">
        <v>0</v>
      </c>
      <c r="B4" s="142" t="s">
        <v>68</v>
      </c>
      <c r="C4" s="144" t="s">
        <v>69</v>
      </c>
      <c r="D4" s="145"/>
      <c r="E4" s="145"/>
      <c r="F4" s="146"/>
      <c r="G4" s="144" t="s">
        <v>70</v>
      </c>
      <c r="H4" s="145"/>
      <c r="I4" s="145"/>
      <c r="J4" s="146"/>
      <c r="K4" s="144" t="s">
        <v>71</v>
      </c>
      <c r="L4" s="145"/>
      <c r="M4" s="145"/>
      <c r="N4" s="146"/>
      <c r="O4" s="144" t="s">
        <v>72</v>
      </c>
      <c r="P4" s="145"/>
      <c r="Q4" s="145"/>
      <c r="R4" s="146"/>
      <c r="S4" s="142" t="s">
        <v>73</v>
      </c>
      <c r="T4" s="142" t="s">
        <v>74</v>
      </c>
    </row>
    <row r="5" spans="1:20" ht="16.5" thickBot="1">
      <c r="A5" s="143"/>
      <c r="B5" s="143"/>
      <c r="C5" s="17" t="s">
        <v>75</v>
      </c>
      <c r="D5" s="18" t="s">
        <v>76</v>
      </c>
      <c r="E5" s="18" t="s">
        <v>77</v>
      </c>
      <c r="F5" s="18" t="s">
        <v>78</v>
      </c>
      <c r="G5" s="17" t="s">
        <v>75</v>
      </c>
      <c r="H5" s="17" t="s">
        <v>76</v>
      </c>
      <c r="I5" s="17" t="s">
        <v>77</v>
      </c>
      <c r="J5" s="17" t="s">
        <v>78</v>
      </c>
      <c r="K5" s="17" t="s">
        <v>75</v>
      </c>
      <c r="L5" s="17" t="s">
        <v>76</v>
      </c>
      <c r="M5" s="17" t="s">
        <v>77</v>
      </c>
      <c r="N5" s="17" t="s">
        <v>78</v>
      </c>
      <c r="O5" s="17" t="s">
        <v>75</v>
      </c>
      <c r="P5" s="17" t="s">
        <v>76</v>
      </c>
      <c r="Q5" s="17" t="s">
        <v>77</v>
      </c>
      <c r="R5" s="17" t="s">
        <v>78</v>
      </c>
      <c r="S5" s="143"/>
      <c r="T5" s="143"/>
    </row>
    <row r="6" spans="1:20" ht="16.5" thickBot="1">
      <c r="A6" s="19">
        <v>1</v>
      </c>
      <c r="B6" s="17">
        <v>2</v>
      </c>
      <c r="C6" s="17">
        <v>3</v>
      </c>
      <c r="D6" s="17">
        <v>4</v>
      </c>
      <c r="E6" s="17">
        <v>5</v>
      </c>
      <c r="F6" s="17">
        <v>6</v>
      </c>
      <c r="G6" s="17">
        <v>7</v>
      </c>
      <c r="H6" s="17">
        <v>8</v>
      </c>
      <c r="I6" s="17">
        <v>9</v>
      </c>
      <c r="J6" s="17">
        <v>10</v>
      </c>
      <c r="K6" s="17">
        <v>11</v>
      </c>
      <c r="L6" s="17">
        <v>12</v>
      </c>
      <c r="M6" s="17">
        <v>13</v>
      </c>
      <c r="N6" s="17">
        <v>14</v>
      </c>
      <c r="O6" s="17">
        <v>15</v>
      </c>
      <c r="P6" s="17">
        <v>16</v>
      </c>
      <c r="Q6" s="17">
        <v>17</v>
      </c>
      <c r="R6" s="17">
        <v>18</v>
      </c>
      <c r="S6" s="17">
        <v>19</v>
      </c>
      <c r="T6" s="17">
        <v>20</v>
      </c>
    </row>
    <row r="7" spans="1:20" ht="32.25" thickBot="1">
      <c r="A7" s="20">
        <v>1</v>
      </c>
      <c r="B7" s="21" t="s">
        <v>79</v>
      </c>
      <c r="C7" s="21"/>
      <c r="D7" s="21"/>
      <c r="E7" s="21"/>
      <c r="F7" s="21">
        <f>'2.1'!D14</f>
        <v>1.1990000000000001</v>
      </c>
      <c r="G7" s="21"/>
      <c r="H7" s="21"/>
      <c r="I7" s="21"/>
      <c r="J7" s="21">
        <f>'2.1'!D20</f>
        <v>0.36399999999999999</v>
      </c>
      <c r="K7" s="21"/>
      <c r="L7" s="21"/>
      <c r="M7" s="21"/>
      <c r="N7" s="21">
        <f>'2.1'!D26</f>
        <v>0.60299999999999998</v>
      </c>
      <c r="O7" s="21"/>
      <c r="P7" s="21"/>
      <c r="Q7" s="21"/>
      <c r="R7" s="21">
        <f>'2.1'!D32</f>
        <v>0.17799999999999999</v>
      </c>
      <c r="S7" s="21">
        <v>0</v>
      </c>
      <c r="T7" s="29"/>
    </row>
    <row r="10" spans="1:20" ht="40.5" customHeight="1">
      <c r="B10" s="141"/>
      <c r="C10" s="141"/>
      <c r="D10" s="141"/>
      <c r="E10" s="141"/>
      <c r="F10" s="141"/>
      <c r="G10" s="141"/>
      <c r="H10" s="141"/>
      <c r="I10" s="141"/>
      <c r="J10" s="141"/>
      <c r="K10" s="141"/>
      <c r="L10" s="141"/>
      <c r="M10" s="141"/>
      <c r="N10" s="141"/>
      <c r="O10" s="141"/>
      <c r="P10" s="141"/>
      <c r="Q10" s="141"/>
      <c r="R10" s="141"/>
      <c r="S10" s="141"/>
      <c r="T10" s="141"/>
    </row>
    <row r="11" spans="1:20" ht="27" customHeight="1">
      <c r="B11" s="141"/>
      <c r="C11" s="141"/>
      <c r="D11" s="141"/>
      <c r="E11" s="141"/>
      <c r="F11" s="141"/>
      <c r="G11" s="141"/>
      <c r="H11" s="141"/>
      <c r="I11" s="141"/>
      <c r="J11" s="141"/>
      <c r="K11" s="141"/>
      <c r="L11" s="141"/>
      <c r="M11" s="141"/>
      <c r="N11" s="141"/>
      <c r="O11" s="141"/>
      <c r="P11" s="141"/>
      <c r="Q11" s="141"/>
      <c r="R11" s="141"/>
      <c r="S11" s="141"/>
      <c r="T11" s="141"/>
    </row>
    <row r="12" spans="1:20" ht="15.75">
      <c r="B12" s="140"/>
      <c r="C12" s="140"/>
      <c r="D12" s="140"/>
      <c r="E12" s="140"/>
      <c r="F12" s="140"/>
      <c r="G12" s="140"/>
      <c r="H12" s="140"/>
      <c r="I12" s="140"/>
      <c r="J12" s="140"/>
      <c r="K12" s="140"/>
      <c r="L12" s="140"/>
      <c r="M12" s="140"/>
      <c r="N12" s="140"/>
      <c r="O12" s="140"/>
      <c r="P12" s="140"/>
      <c r="Q12" s="140"/>
      <c r="R12" s="140"/>
      <c r="S12" s="140"/>
      <c r="T12" s="140"/>
    </row>
    <row r="13" spans="1:20" ht="15.75">
      <c r="B13" s="140"/>
      <c r="C13" s="140"/>
      <c r="D13" s="140"/>
      <c r="E13" s="140"/>
      <c r="F13" s="140"/>
      <c r="G13" s="140"/>
      <c r="H13" s="140"/>
      <c r="I13" s="140"/>
      <c r="J13" s="140"/>
      <c r="K13" s="140"/>
      <c r="L13" s="140"/>
      <c r="M13" s="140"/>
      <c r="N13" s="140"/>
      <c r="O13" s="140"/>
      <c r="P13" s="140"/>
      <c r="Q13" s="140"/>
      <c r="R13" s="140"/>
      <c r="S13" s="140"/>
    </row>
    <row r="14" spans="1:20" ht="15.75">
      <c r="B14" s="140"/>
      <c r="C14" s="140"/>
      <c r="D14" s="140"/>
      <c r="E14" s="140"/>
      <c r="F14" s="140"/>
      <c r="G14" s="140"/>
      <c r="H14" s="140"/>
      <c r="I14" s="140"/>
      <c r="J14" s="140"/>
      <c r="K14" s="140"/>
      <c r="L14" s="140"/>
      <c r="M14" s="140"/>
      <c r="N14" s="140"/>
      <c r="O14" s="140"/>
      <c r="P14" s="140"/>
      <c r="Q14" s="140"/>
      <c r="R14" s="140"/>
      <c r="S14" s="140"/>
    </row>
    <row r="15" spans="1:20" ht="15.75">
      <c r="B15" s="140"/>
      <c r="C15" s="140"/>
      <c r="D15" s="140"/>
      <c r="E15" s="140"/>
      <c r="F15" s="140"/>
      <c r="G15" s="140"/>
      <c r="H15" s="140"/>
      <c r="I15" s="140"/>
      <c r="J15" s="140"/>
      <c r="K15" s="140"/>
      <c r="L15" s="140"/>
      <c r="M15" s="140"/>
      <c r="N15" s="140"/>
      <c r="O15" s="140"/>
      <c r="P15" s="140"/>
      <c r="Q15" s="140"/>
      <c r="R15" s="140"/>
      <c r="S15" s="140"/>
    </row>
    <row r="16" spans="1:20" ht="15.75">
      <c r="B16" s="140"/>
      <c r="C16" s="140"/>
      <c r="D16" s="140"/>
      <c r="E16" s="140"/>
      <c r="F16" s="140"/>
      <c r="G16" s="140"/>
      <c r="H16" s="140"/>
      <c r="I16" s="140"/>
      <c r="J16" s="140"/>
      <c r="K16" s="140"/>
      <c r="L16" s="140"/>
      <c r="M16" s="140"/>
      <c r="N16" s="140"/>
      <c r="O16" s="140"/>
      <c r="P16" s="140"/>
      <c r="Q16" s="140"/>
      <c r="R16" s="140"/>
      <c r="S16" s="140"/>
    </row>
    <row r="17" spans="2:20" ht="15.75">
      <c r="B17" s="140"/>
      <c r="C17" s="140"/>
      <c r="D17" s="140"/>
      <c r="E17" s="140"/>
      <c r="F17" s="140"/>
      <c r="G17" s="140"/>
      <c r="H17" s="140"/>
      <c r="I17" s="140"/>
      <c r="J17" s="140"/>
      <c r="K17" s="140"/>
      <c r="L17" s="140"/>
      <c r="M17" s="140"/>
      <c r="N17" s="140"/>
      <c r="O17" s="140"/>
      <c r="P17" s="140"/>
      <c r="Q17" s="140"/>
      <c r="R17" s="140"/>
      <c r="S17" s="140"/>
    </row>
    <row r="18" spans="2:20" ht="15.75">
      <c r="B18" s="140"/>
      <c r="C18" s="140"/>
      <c r="D18" s="140"/>
      <c r="E18" s="140"/>
      <c r="F18" s="140"/>
      <c r="G18" s="140"/>
      <c r="H18" s="140"/>
      <c r="I18" s="140"/>
      <c r="J18" s="140"/>
      <c r="K18" s="140"/>
      <c r="L18" s="140"/>
      <c r="M18" s="140"/>
      <c r="N18" s="140"/>
      <c r="O18" s="140"/>
      <c r="P18" s="140"/>
      <c r="Q18" s="140"/>
      <c r="R18" s="140"/>
      <c r="S18" s="140"/>
      <c r="T18" s="140"/>
    </row>
    <row r="19" spans="2:20" ht="15.75">
      <c r="B19" s="71"/>
    </row>
  </sheetData>
  <mergeCells count="18">
    <mergeCell ref="T4:T5"/>
    <mergeCell ref="A1:T1"/>
    <mergeCell ref="A4:A5"/>
    <mergeCell ref="B4:B5"/>
    <mergeCell ref="C4:F4"/>
    <mergeCell ref="G4:J4"/>
    <mergeCell ref="K4:N4"/>
    <mergeCell ref="O4:R4"/>
    <mergeCell ref="S4:S5"/>
    <mergeCell ref="B15:S15"/>
    <mergeCell ref="B16:S16"/>
    <mergeCell ref="B17:S17"/>
    <mergeCell ref="B18:T18"/>
    <mergeCell ref="B10:T10"/>
    <mergeCell ref="B11:T11"/>
    <mergeCell ref="B12:T12"/>
    <mergeCell ref="B13:S13"/>
    <mergeCell ref="B14:S1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S19"/>
  <sheetViews>
    <sheetView workbookViewId="0">
      <selection activeCell="E20" sqref="E20"/>
    </sheetView>
  </sheetViews>
  <sheetFormatPr defaultRowHeight="15"/>
  <cols>
    <col min="1" max="1" width="73.7109375" customWidth="1"/>
  </cols>
  <sheetData>
    <row r="1" spans="1:19" ht="30.75" customHeight="1">
      <c r="A1" s="141" t="s">
        <v>224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  <c r="Q1" s="141"/>
      <c r="R1" s="141"/>
      <c r="S1" s="141"/>
    </row>
    <row r="2" spans="1:19" ht="37.5" customHeight="1">
      <c r="A2" s="141" t="s">
        <v>348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</row>
    <row r="3" spans="1:19" ht="15.75">
      <c r="A3" s="147" t="s">
        <v>349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147"/>
      <c r="S3" s="72"/>
    </row>
    <row r="4" spans="1:19" ht="15.75">
      <c r="A4" s="147" t="s">
        <v>350</v>
      </c>
      <c r="B4" s="147"/>
      <c r="C4" s="147"/>
      <c r="D4" s="147"/>
      <c r="E4" s="147"/>
      <c r="F4" s="147"/>
      <c r="G4" s="147"/>
      <c r="H4" s="147"/>
      <c r="I4" s="147"/>
      <c r="J4" s="147"/>
      <c r="K4" s="147"/>
      <c r="L4" s="147"/>
      <c r="M4" s="147"/>
      <c r="N4" s="147"/>
      <c r="O4" s="147"/>
      <c r="P4" s="147"/>
      <c r="Q4" s="147"/>
      <c r="R4" s="147"/>
      <c r="S4" s="72"/>
    </row>
    <row r="5" spans="1:19" ht="15.75">
      <c r="A5" s="147" t="s">
        <v>351</v>
      </c>
      <c r="B5" s="147"/>
      <c r="C5" s="147"/>
      <c r="D5" s="147"/>
      <c r="E5" s="147"/>
      <c r="F5" s="147"/>
      <c r="G5" s="147"/>
      <c r="H5" s="147"/>
      <c r="I5" s="147"/>
      <c r="J5" s="147"/>
      <c r="K5" s="147"/>
      <c r="L5" s="147"/>
      <c r="M5" s="147"/>
      <c r="N5" s="147"/>
      <c r="O5" s="147"/>
      <c r="P5" s="147"/>
      <c r="Q5" s="147"/>
      <c r="R5" s="147"/>
      <c r="S5" s="72"/>
    </row>
    <row r="6" spans="1:19" ht="15.75">
      <c r="A6" s="147" t="s">
        <v>352</v>
      </c>
      <c r="B6" s="147"/>
      <c r="C6" s="147"/>
      <c r="D6" s="147"/>
      <c r="E6" s="147"/>
      <c r="F6" s="147"/>
      <c r="G6" s="147"/>
      <c r="H6" s="147"/>
      <c r="I6" s="147"/>
      <c r="J6" s="147"/>
      <c r="K6" s="147"/>
      <c r="L6" s="147"/>
      <c r="M6" s="147"/>
      <c r="N6" s="147"/>
      <c r="O6" s="147"/>
      <c r="P6" s="147"/>
      <c r="Q6" s="147"/>
      <c r="R6" s="147"/>
      <c r="S6" s="72"/>
    </row>
    <row r="7" spans="1:19" ht="15.75">
      <c r="A7" s="147" t="s">
        <v>353</v>
      </c>
      <c r="B7" s="147"/>
      <c r="C7" s="147"/>
      <c r="D7" s="147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72"/>
    </row>
    <row r="8" spans="1:19" ht="15.75">
      <c r="A8" s="75" t="s">
        <v>354</v>
      </c>
    </row>
    <row r="9" spans="1:19" ht="47.25">
      <c r="A9" s="71" t="s">
        <v>355</v>
      </c>
    </row>
    <row r="10" spans="1:19" ht="15.75">
      <c r="A10" s="75" t="s">
        <v>356</v>
      </c>
    </row>
    <row r="11" spans="1:19" ht="15.75">
      <c r="A11" s="75" t="s">
        <v>357</v>
      </c>
    </row>
    <row r="12" spans="1:19" ht="15.75">
      <c r="A12" s="75" t="s">
        <v>358</v>
      </c>
    </row>
    <row r="13" spans="1:19" ht="15.75">
      <c r="A13" s="75" t="s">
        <v>359</v>
      </c>
    </row>
    <row r="14" spans="1:19" ht="15.75">
      <c r="A14" s="75" t="s">
        <v>360</v>
      </c>
    </row>
    <row r="15" spans="1:19" ht="15.75">
      <c r="A15" s="75" t="s">
        <v>361</v>
      </c>
    </row>
    <row r="16" spans="1:19" ht="15.75">
      <c r="A16" s="75" t="s">
        <v>362</v>
      </c>
    </row>
    <row r="17" spans="1:19" ht="15.75">
      <c r="A17" s="75" t="s">
        <v>363</v>
      </c>
    </row>
    <row r="18" spans="1:19" ht="15.75">
      <c r="A18" s="75" t="s">
        <v>364</v>
      </c>
    </row>
    <row r="19" spans="1:19" ht="15.75">
      <c r="A19" s="147" t="s">
        <v>225</v>
      </c>
      <c r="B19" s="147"/>
      <c r="C19" s="147"/>
      <c r="D19" s="147"/>
      <c r="E19" s="147"/>
      <c r="F19" s="147"/>
      <c r="G19" s="147"/>
      <c r="H19" s="147"/>
      <c r="I19" s="147"/>
      <c r="J19" s="147"/>
      <c r="K19" s="147"/>
      <c r="L19" s="147"/>
      <c r="M19" s="147"/>
      <c r="N19" s="147"/>
      <c r="O19" s="147"/>
      <c r="P19" s="147"/>
      <c r="Q19" s="147"/>
      <c r="R19" s="147"/>
      <c r="S19" s="147"/>
    </row>
  </sheetData>
  <mergeCells count="8">
    <mergeCell ref="A19:S19"/>
    <mergeCell ref="A6:R6"/>
    <mergeCell ref="A7:R7"/>
    <mergeCell ref="A1:S1"/>
    <mergeCell ref="A2:S2"/>
    <mergeCell ref="A3:R3"/>
    <mergeCell ref="A4:R4"/>
    <mergeCell ref="A5:R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S14"/>
  <sheetViews>
    <sheetView workbookViewId="0">
      <selection activeCell="C20" sqref="C20"/>
    </sheetView>
  </sheetViews>
  <sheetFormatPr defaultRowHeight="15"/>
  <cols>
    <col min="1" max="1" width="71.7109375" customWidth="1"/>
    <col min="2" max="2" width="16.42578125" customWidth="1"/>
    <col min="3" max="3" width="16" customWidth="1"/>
    <col min="4" max="4" width="19" customWidth="1"/>
  </cols>
  <sheetData>
    <row r="1" spans="1:19" ht="20.25">
      <c r="A1" s="7"/>
    </row>
    <row r="2" spans="1:19" ht="15.75">
      <c r="A2" s="49" t="s">
        <v>213</v>
      </c>
    </row>
    <row r="3" spans="1:19" ht="15.75" thickBot="1">
      <c r="A3" s="49"/>
    </row>
    <row r="4" spans="1:19" ht="74.25" customHeight="1">
      <c r="A4" s="148" t="s">
        <v>204</v>
      </c>
      <c r="B4" s="148" t="s">
        <v>205</v>
      </c>
      <c r="C4" s="148" t="s">
        <v>206</v>
      </c>
      <c r="D4" s="148" t="s">
        <v>207</v>
      </c>
      <c r="E4" s="50"/>
    </row>
    <row r="5" spans="1:19" ht="15.75" thickBot="1">
      <c r="A5" s="149"/>
      <c r="B5" s="149"/>
      <c r="C5" s="149"/>
      <c r="D5" s="150"/>
      <c r="E5" s="50"/>
    </row>
    <row r="6" spans="1:19" ht="15.75" thickBot="1">
      <c r="A6" s="51" t="s">
        <v>208</v>
      </c>
      <c r="B6" s="52">
        <v>0</v>
      </c>
      <c r="C6" s="53">
        <v>0</v>
      </c>
      <c r="D6" s="53">
        <v>0</v>
      </c>
      <c r="E6" s="50"/>
    </row>
    <row r="7" spans="1:19" ht="15.75" thickBot="1">
      <c r="A7" s="51" t="s">
        <v>209</v>
      </c>
      <c r="B7" s="52">
        <v>0</v>
      </c>
      <c r="C7" s="53">
        <v>0</v>
      </c>
      <c r="D7" s="53">
        <v>0</v>
      </c>
      <c r="E7" s="50"/>
    </row>
    <row r="8" spans="1:19" ht="15.75" thickBot="1">
      <c r="A8" s="51" t="s">
        <v>210</v>
      </c>
      <c r="B8" s="52">
        <v>104</v>
      </c>
      <c r="C8" s="53">
        <v>2.5</v>
      </c>
      <c r="D8" s="53">
        <v>101.5</v>
      </c>
      <c r="E8" s="50"/>
    </row>
    <row r="9" spans="1:19" ht="15.75" thickBot="1">
      <c r="A9" s="51" t="s">
        <v>211</v>
      </c>
      <c r="B9" s="52">
        <v>44.16</v>
      </c>
      <c r="C9" s="53">
        <v>0.85</v>
      </c>
      <c r="D9" s="53">
        <v>43.21</v>
      </c>
      <c r="E9" s="50"/>
    </row>
    <row r="10" spans="1:19">
      <c r="A10" s="49"/>
    </row>
    <row r="12" spans="1:19" ht="48.75" customHeight="1">
      <c r="A12" s="151" t="s">
        <v>212</v>
      </c>
      <c r="B12" s="151"/>
      <c r="C12" s="151"/>
      <c r="D12" s="151"/>
    </row>
    <row r="13" spans="1:19">
      <c r="A13" t="s">
        <v>227</v>
      </c>
    </row>
    <row r="14" spans="1:19" ht="15.75">
      <c r="A14" s="147" t="s">
        <v>226</v>
      </c>
      <c r="B14" s="147"/>
      <c r="C14" s="147"/>
      <c r="D14" s="147"/>
      <c r="E14" s="147"/>
      <c r="F14" s="147"/>
      <c r="G14" s="147"/>
      <c r="H14" s="147"/>
      <c r="I14" s="147"/>
      <c r="J14" s="147"/>
      <c r="K14" s="147"/>
      <c r="L14" s="147"/>
      <c r="M14" s="147"/>
      <c r="N14" s="147"/>
      <c r="O14" s="147"/>
      <c r="P14" s="147"/>
      <c r="Q14" s="147"/>
      <c r="R14" s="147"/>
      <c r="S14" s="147"/>
    </row>
  </sheetData>
  <mergeCells count="6">
    <mergeCell ref="A14:S14"/>
    <mergeCell ref="A4:A5"/>
    <mergeCell ref="B4:B5"/>
    <mergeCell ref="C4:C5"/>
    <mergeCell ref="D4:D5"/>
    <mergeCell ref="A12:D12"/>
  </mergeCells>
  <pageMargins left="0.7" right="0.7" top="0.75" bottom="0.75" header="0.3" footer="0.3"/>
  <pageSetup paperSize="9" orientation="portrait" horizontalDpi="180" verticalDpi="180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18"/>
  <sheetViews>
    <sheetView topLeftCell="A6" zoomScale="85" zoomScaleNormal="85" workbookViewId="0">
      <selection activeCell="C7" sqref="C7:O18"/>
    </sheetView>
  </sheetViews>
  <sheetFormatPr defaultRowHeight="15"/>
  <cols>
    <col min="1" max="1" width="9.42578125" style="6" customWidth="1"/>
    <col min="2" max="2" width="48.42578125" customWidth="1"/>
    <col min="5" max="5" width="13" customWidth="1"/>
    <col min="8" max="8" width="13.5703125" customWidth="1"/>
    <col min="11" max="11" width="12.28515625" customWidth="1"/>
  </cols>
  <sheetData>
    <row r="1" spans="1:17" ht="31.5" customHeight="1">
      <c r="A1" s="152" t="s">
        <v>24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2"/>
      <c r="O1" s="152"/>
    </row>
    <row r="2" spans="1:17" ht="15.75" thickBot="1"/>
    <row r="3" spans="1:17" ht="45.75" customHeight="1" thickBot="1">
      <c r="A3" s="153" t="s">
        <v>0</v>
      </c>
      <c r="B3" s="156" t="s">
        <v>1</v>
      </c>
      <c r="C3" s="159" t="s">
        <v>2</v>
      </c>
      <c r="D3" s="160"/>
      <c r="E3" s="160"/>
      <c r="F3" s="160"/>
      <c r="G3" s="160"/>
      <c r="H3" s="160"/>
      <c r="I3" s="160"/>
      <c r="J3" s="160"/>
      <c r="K3" s="160"/>
      <c r="L3" s="160"/>
      <c r="M3" s="160"/>
      <c r="N3" s="160"/>
      <c r="O3" s="156" t="s">
        <v>3</v>
      </c>
    </row>
    <row r="4" spans="1:17" ht="43.5" customHeight="1" thickBot="1">
      <c r="A4" s="154"/>
      <c r="B4" s="157"/>
      <c r="C4" s="159" t="s">
        <v>4</v>
      </c>
      <c r="D4" s="160"/>
      <c r="E4" s="161"/>
      <c r="F4" s="159" t="s">
        <v>5</v>
      </c>
      <c r="G4" s="160"/>
      <c r="H4" s="161"/>
      <c r="I4" s="159" t="s">
        <v>6</v>
      </c>
      <c r="J4" s="160"/>
      <c r="K4" s="161"/>
      <c r="L4" s="159" t="s">
        <v>7</v>
      </c>
      <c r="M4" s="160"/>
      <c r="N4" s="161"/>
      <c r="O4" s="157"/>
    </row>
    <row r="5" spans="1:17" ht="95.25" thickBot="1">
      <c r="A5" s="155"/>
      <c r="B5" s="158"/>
      <c r="C5" s="81">
        <v>2020</v>
      </c>
      <c r="D5" s="2">
        <v>2021</v>
      </c>
      <c r="E5" s="2" t="s">
        <v>8</v>
      </c>
      <c r="F5" s="1">
        <v>2020</v>
      </c>
      <c r="G5" s="1">
        <v>2021</v>
      </c>
      <c r="H5" s="1" t="s">
        <v>8</v>
      </c>
      <c r="I5" s="1">
        <v>2020</v>
      </c>
      <c r="J5" s="1">
        <v>2021</v>
      </c>
      <c r="K5" s="1" t="s">
        <v>8</v>
      </c>
      <c r="L5" s="1">
        <v>2020</v>
      </c>
      <c r="M5" s="1">
        <v>2021</v>
      </c>
      <c r="N5" s="1" t="s">
        <v>8</v>
      </c>
      <c r="O5" s="158"/>
    </row>
    <row r="6" spans="1:17" ht="16.5" thickBot="1">
      <c r="A6" s="4">
        <v>1</v>
      </c>
      <c r="B6" s="1">
        <v>2</v>
      </c>
      <c r="C6" s="1">
        <v>4</v>
      </c>
      <c r="D6" s="1">
        <v>4</v>
      </c>
      <c r="E6" s="1">
        <v>5</v>
      </c>
      <c r="F6" s="1">
        <v>7</v>
      </c>
      <c r="G6" s="1">
        <v>7</v>
      </c>
      <c r="H6" s="1">
        <v>8</v>
      </c>
      <c r="I6" s="1">
        <v>10</v>
      </c>
      <c r="J6" s="1">
        <v>10</v>
      </c>
      <c r="K6" s="1">
        <v>11</v>
      </c>
      <c r="L6" s="1">
        <v>13</v>
      </c>
      <c r="M6" s="1">
        <v>13</v>
      </c>
      <c r="N6" s="1">
        <v>14</v>
      </c>
      <c r="O6" s="1">
        <v>18</v>
      </c>
    </row>
    <row r="7" spans="1:17" ht="32.25" thickBot="1">
      <c r="A7" s="5">
        <v>1</v>
      </c>
      <c r="B7" s="3" t="s">
        <v>9</v>
      </c>
      <c r="C7" s="188">
        <v>58</v>
      </c>
      <c r="D7" s="188">
        <v>49</v>
      </c>
      <c r="E7" s="189">
        <f>D7*100/C7-100</f>
        <v>-15.517241379310349</v>
      </c>
      <c r="F7" s="188">
        <v>10</v>
      </c>
      <c r="G7" s="188">
        <v>9</v>
      </c>
      <c r="H7" s="189">
        <f>G7*100/F7-100</f>
        <v>-10</v>
      </c>
      <c r="I7" s="188">
        <v>3</v>
      </c>
      <c r="J7" s="188">
        <v>3</v>
      </c>
      <c r="K7" s="188">
        <v>0</v>
      </c>
      <c r="L7" s="188">
        <v>0</v>
      </c>
      <c r="M7" s="188">
        <v>0</v>
      </c>
      <c r="N7" s="188">
        <v>0</v>
      </c>
      <c r="O7" s="188">
        <f>D7+G7+J7+M7</f>
        <v>61</v>
      </c>
    </row>
    <row r="8" spans="1:17" ht="63.75" thickBot="1">
      <c r="A8" s="5">
        <v>2</v>
      </c>
      <c r="B8" s="3" t="s">
        <v>10</v>
      </c>
      <c r="C8" s="188">
        <v>47</v>
      </c>
      <c r="D8" s="188">
        <v>45</v>
      </c>
      <c r="E8" s="189">
        <f>D8*100/C8-100</f>
        <v>-4.2553191489361666</v>
      </c>
      <c r="F8" s="188">
        <v>8</v>
      </c>
      <c r="G8" s="188">
        <v>8</v>
      </c>
      <c r="H8" s="189">
        <v>0</v>
      </c>
      <c r="I8" s="188">
        <v>3</v>
      </c>
      <c r="J8" s="188">
        <v>3</v>
      </c>
      <c r="K8" s="189">
        <f>J8*100/I8-100</f>
        <v>0</v>
      </c>
      <c r="L8" s="188">
        <v>0</v>
      </c>
      <c r="M8" s="188">
        <v>0</v>
      </c>
      <c r="N8" s="188">
        <v>0</v>
      </c>
      <c r="O8" s="188">
        <f t="shared" ref="O8:O17" si="0">D8+G8+J8+M8</f>
        <v>56</v>
      </c>
      <c r="P8" s="82"/>
      <c r="Q8" s="58"/>
    </row>
    <row r="9" spans="1:17" ht="111" thickBot="1">
      <c r="A9" s="5">
        <v>3</v>
      </c>
      <c r="B9" s="3" t="s">
        <v>11</v>
      </c>
      <c r="C9" s="188"/>
      <c r="D9" s="188"/>
      <c r="E9" s="189"/>
      <c r="F9" s="188"/>
      <c r="G9" s="188"/>
      <c r="H9" s="188"/>
      <c r="I9" s="188"/>
      <c r="J9" s="188"/>
      <c r="K9" s="188"/>
      <c r="L9" s="188"/>
      <c r="M9" s="188"/>
      <c r="N9" s="188"/>
      <c r="O9" s="188"/>
    </row>
    <row r="10" spans="1:17" ht="16.5" thickBot="1">
      <c r="A10" s="5" t="s">
        <v>20</v>
      </c>
      <c r="B10" s="3" t="s">
        <v>12</v>
      </c>
      <c r="C10" s="188"/>
      <c r="D10" s="188"/>
      <c r="E10" s="189"/>
      <c r="F10" s="188"/>
      <c r="G10" s="188"/>
      <c r="H10" s="188"/>
      <c r="I10" s="188"/>
      <c r="J10" s="188"/>
      <c r="K10" s="188"/>
      <c r="L10" s="188"/>
      <c r="M10" s="188"/>
      <c r="N10" s="188"/>
      <c r="O10" s="188"/>
    </row>
    <row r="11" spans="1:17" ht="16.5" thickBot="1">
      <c r="A11" s="5" t="s">
        <v>21</v>
      </c>
      <c r="B11" s="3" t="s">
        <v>13</v>
      </c>
      <c r="C11" s="188"/>
      <c r="D11" s="188"/>
      <c r="E11" s="189"/>
      <c r="F11" s="188"/>
      <c r="G11" s="188"/>
      <c r="H11" s="188"/>
      <c r="I11" s="188"/>
      <c r="J11" s="188"/>
      <c r="K11" s="188"/>
      <c r="L11" s="188"/>
      <c r="M11" s="188"/>
      <c r="N11" s="188"/>
      <c r="O11" s="188"/>
    </row>
    <row r="12" spans="1:17" ht="63.75" thickBot="1">
      <c r="A12" s="5">
        <v>4</v>
      </c>
      <c r="B12" s="3" t="s">
        <v>14</v>
      </c>
      <c r="C12" s="188">
        <v>10</v>
      </c>
      <c r="D12" s="188">
        <v>10</v>
      </c>
      <c r="E12" s="190">
        <f t="shared" ref="E12" si="1">D12/C12-1</f>
        <v>0</v>
      </c>
      <c r="F12" s="188">
        <v>10</v>
      </c>
      <c r="G12" s="188">
        <v>10</v>
      </c>
      <c r="H12" s="190">
        <f t="shared" ref="H12" si="2">G12/F12-1</f>
        <v>0</v>
      </c>
      <c r="I12" s="188">
        <v>15</v>
      </c>
      <c r="J12" s="188">
        <v>15</v>
      </c>
      <c r="K12" s="188">
        <f t="shared" ref="K12:K14" si="3">J12/I12-1</f>
        <v>0</v>
      </c>
      <c r="L12" s="188">
        <v>0</v>
      </c>
      <c r="M12" s="188">
        <v>0</v>
      </c>
      <c r="N12" s="188">
        <v>0</v>
      </c>
      <c r="O12" s="188">
        <f t="shared" si="0"/>
        <v>35</v>
      </c>
    </row>
    <row r="13" spans="1:17" ht="48" thickBot="1">
      <c r="A13" s="5">
        <v>5</v>
      </c>
      <c r="B13" s="3" t="s">
        <v>15</v>
      </c>
      <c r="C13" s="188">
        <v>47</v>
      </c>
      <c r="D13" s="188">
        <v>45</v>
      </c>
      <c r="E13" s="189">
        <f>D13*100/C13-100</f>
        <v>-4.2553191489361666</v>
      </c>
      <c r="F13" s="188">
        <v>8</v>
      </c>
      <c r="G13" s="188">
        <v>8</v>
      </c>
      <c r="H13" s="188">
        <v>0</v>
      </c>
      <c r="I13" s="188">
        <v>3</v>
      </c>
      <c r="J13" s="188">
        <v>2</v>
      </c>
      <c r="K13" s="189">
        <f>J13*100/I13-100</f>
        <v>-33.333333333333329</v>
      </c>
      <c r="L13" s="188">
        <v>0</v>
      </c>
      <c r="M13" s="188">
        <v>0</v>
      </c>
      <c r="N13" s="188">
        <v>0</v>
      </c>
      <c r="O13" s="188">
        <f t="shared" si="0"/>
        <v>55</v>
      </c>
    </row>
    <row r="14" spans="1:17" ht="48" thickBot="1">
      <c r="A14" s="5">
        <v>6</v>
      </c>
      <c r="B14" s="3" t="s">
        <v>16</v>
      </c>
      <c r="C14" s="188">
        <v>13</v>
      </c>
      <c r="D14" s="188">
        <v>55</v>
      </c>
      <c r="E14" s="189">
        <f>D14*100/C14-100</f>
        <v>323.07692307692309</v>
      </c>
      <c r="F14" s="188">
        <v>9</v>
      </c>
      <c r="G14" s="188">
        <v>5</v>
      </c>
      <c r="H14" s="189">
        <f>G14*100/F14-100</f>
        <v>-44.444444444444443</v>
      </c>
      <c r="I14" s="188">
        <v>1</v>
      </c>
      <c r="J14" s="188">
        <v>1</v>
      </c>
      <c r="K14" s="188">
        <f t="shared" si="3"/>
        <v>0</v>
      </c>
      <c r="L14" s="188">
        <v>0</v>
      </c>
      <c r="M14" s="188">
        <v>0</v>
      </c>
      <c r="N14" s="188">
        <v>0</v>
      </c>
      <c r="O14" s="188">
        <f t="shared" si="0"/>
        <v>61</v>
      </c>
    </row>
    <row r="15" spans="1:17" ht="111" thickBot="1">
      <c r="A15" s="5">
        <v>7</v>
      </c>
      <c r="B15" s="3" t="s">
        <v>17</v>
      </c>
      <c r="C15" s="188"/>
      <c r="D15" s="188"/>
      <c r="E15" s="189"/>
      <c r="F15" s="188"/>
      <c r="G15" s="188"/>
      <c r="H15" s="188"/>
      <c r="I15" s="188"/>
      <c r="J15" s="188"/>
      <c r="K15" s="188"/>
      <c r="L15" s="188"/>
      <c r="M15" s="188"/>
      <c r="N15" s="188"/>
      <c r="O15" s="188">
        <f t="shared" si="0"/>
        <v>0</v>
      </c>
    </row>
    <row r="16" spans="1:17" ht="16.5" thickBot="1">
      <c r="A16" s="5" t="s">
        <v>22</v>
      </c>
      <c r="B16" s="3" t="s">
        <v>12</v>
      </c>
      <c r="C16" s="188"/>
      <c r="D16" s="188"/>
      <c r="E16" s="189"/>
      <c r="F16" s="188"/>
      <c r="G16" s="188"/>
      <c r="H16" s="188"/>
      <c r="I16" s="188"/>
      <c r="J16" s="188"/>
      <c r="K16" s="188"/>
      <c r="L16" s="188"/>
      <c r="M16" s="188"/>
      <c r="N16" s="188"/>
      <c r="O16" s="188">
        <f t="shared" si="0"/>
        <v>0</v>
      </c>
    </row>
    <row r="17" spans="1:15" ht="16.5" thickBot="1">
      <c r="A17" s="5" t="s">
        <v>23</v>
      </c>
      <c r="B17" s="3" t="s">
        <v>18</v>
      </c>
      <c r="C17" s="188"/>
      <c r="D17" s="188"/>
      <c r="E17" s="189"/>
      <c r="F17" s="188"/>
      <c r="G17" s="188"/>
      <c r="H17" s="188"/>
      <c r="I17" s="188"/>
      <c r="J17" s="188"/>
      <c r="K17" s="188"/>
      <c r="L17" s="188"/>
      <c r="M17" s="188"/>
      <c r="N17" s="188"/>
      <c r="O17" s="188">
        <f t="shared" si="0"/>
        <v>0</v>
      </c>
    </row>
    <row r="18" spans="1:15" ht="69" customHeight="1" thickBot="1">
      <c r="A18" s="5">
        <v>8</v>
      </c>
      <c r="B18" s="3" t="s">
        <v>19</v>
      </c>
      <c r="C18" s="188">
        <v>62</v>
      </c>
      <c r="D18" s="188">
        <v>134</v>
      </c>
      <c r="E18" s="189">
        <f>D18*100/C18-100</f>
        <v>116.12903225806451</v>
      </c>
      <c r="F18" s="188">
        <v>58</v>
      </c>
      <c r="G18" s="188">
        <v>66</v>
      </c>
      <c r="H18" s="189">
        <f>G18*100/F18-100</f>
        <v>13.793103448275858</v>
      </c>
      <c r="I18" s="188">
        <v>58</v>
      </c>
      <c r="J18" s="188">
        <v>90</v>
      </c>
      <c r="K18" s="190">
        <f>J18*100/I18-100</f>
        <v>55.172413793103459</v>
      </c>
      <c r="L18" s="188"/>
      <c r="M18" s="188"/>
      <c r="N18" s="188">
        <v>0</v>
      </c>
      <c r="O18" s="190">
        <f>(D18+G18+J18+M18)/3</f>
        <v>96.666666666666671</v>
      </c>
    </row>
  </sheetData>
  <mergeCells count="9">
    <mergeCell ref="A1:O1"/>
    <mergeCell ref="A3:A5"/>
    <mergeCell ref="B3:B5"/>
    <mergeCell ref="C3:N3"/>
    <mergeCell ref="O3:O5"/>
    <mergeCell ref="C4:E4"/>
    <mergeCell ref="F4:H4"/>
    <mergeCell ref="I4:K4"/>
    <mergeCell ref="L4:N4"/>
  </mergeCells>
  <pageMargins left="0.70866141732283472" right="0.70866141732283472" top="0.74803149606299213" bottom="0.74803149606299213" header="0.31496062992125984" footer="0.31496062992125984"/>
  <pageSetup paperSize="9" scale="70" fitToHeight="3" orientation="landscape" horizontalDpi="180" verticalDpi="18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N21"/>
  <sheetViews>
    <sheetView workbookViewId="0">
      <selection activeCell="N21" sqref="N21"/>
    </sheetView>
  </sheetViews>
  <sheetFormatPr defaultRowHeight="15"/>
  <cols>
    <col min="1" max="1" width="25.7109375" customWidth="1"/>
    <col min="2" max="2" width="17" customWidth="1"/>
  </cols>
  <sheetData>
    <row r="1" spans="1:14" ht="64.5" customHeight="1">
      <c r="A1" s="119" t="s">
        <v>80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22"/>
      <c r="M1" s="22"/>
      <c r="N1" s="22"/>
    </row>
    <row r="2" spans="1:14">
      <c r="A2" t="s">
        <v>160</v>
      </c>
      <c r="G2" s="33" t="s">
        <v>347</v>
      </c>
    </row>
    <row r="3" spans="1:14" ht="15.75">
      <c r="A3" s="162"/>
      <c r="B3" s="162"/>
      <c r="C3" s="162"/>
      <c r="D3" s="162"/>
      <c r="E3" s="162"/>
      <c r="F3" s="162"/>
      <c r="G3" s="162"/>
      <c r="H3" s="162"/>
      <c r="I3" s="162"/>
      <c r="J3" s="162"/>
      <c r="K3" s="162"/>
    </row>
    <row r="4" spans="1:14" ht="15.75">
      <c r="A4" s="162"/>
      <c r="B4" s="162"/>
      <c r="C4" s="162"/>
      <c r="D4" s="31"/>
      <c r="E4" s="31"/>
      <c r="F4" s="31"/>
      <c r="G4" s="31"/>
      <c r="H4" s="31"/>
      <c r="I4" s="31"/>
      <c r="J4" s="31"/>
      <c r="K4" s="31"/>
    </row>
    <row r="5" spans="1:14" ht="15.75">
      <c r="A5" s="31"/>
      <c r="B5" s="31"/>
      <c r="C5" s="31"/>
      <c r="D5" s="31"/>
      <c r="E5" s="31"/>
      <c r="F5" s="31"/>
      <c r="G5" s="31"/>
      <c r="H5" s="31"/>
      <c r="I5" s="31"/>
      <c r="J5" s="31"/>
      <c r="K5" s="31"/>
    </row>
    <row r="6" spans="1:14" ht="15.75">
      <c r="A6" s="163"/>
      <c r="B6" s="163"/>
      <c r="C6" s="32"/>
      <c r="D6" s="32"/>
      <c r="E6" s="32"/>
      <c r="F6" s="32"/>
      <c r="G6" s="32"/>
      <c r="H6" s="32"/>
      <c r="I6" s="32"/>
      <c r="J6" s="32"/>
      <c r="K6" s="32"/>
    </row>
    <row r="7" spans="1:14" ht="15.75">
      <c r="A7" s="163"/>
      <c r="B7" s="163"/>
      <c r="C7" s="32"/>
      <c r="D7" s="32"/>
      <c r="E7" s="32"/>
      <c r="F7" s="32"/>
      <c r="G7" s="32"/>
      <c r="H7" s="32"/>
      <c r="I7" s="32"/>
      <c r="J7" s="32"/>
      <c r="K7" s="32"/>
    </row>
    <row r="8" spans="1:14" ht="15.75">
      <c r="A8" s="163"/>
      <c r="B8" s="163"/>
      <c r="C8" s="32"/>
      <c r="D8" s="32"/>
      <c r="E8" s="32"/>
      <c r="F8" s="32"/>
      <c r="G8" s="32"/>
      <c r="H8" s="32"/>
      <c r="I8" s="32"/>
      <c r="J8" s="32"/>
      <c r="K8" s="32"/>
    </row>
    <row r="9" spans="1:14" ht="15.75">
      <c r="A9" s="163"/>
      <c r="B9" s="163"/>
      <c r="C9" s="32"/>
      <c r="D9" s="32"/>
      <c r="E9" s="32"/>
      <c r="F9" s="32"/>
      <c r="G9" s="32"/>
      <c r="H9" s="32"/>
      <c r="I9" s="32"/>
      <c r="J9" s="32"/>
      <c r="K9" s="32"/>
    </row>
    <row r="10" spans="1:14" ht="15.75">
      <c r="A10" s="163"/>
      <c r="B10" s="163"/>
      <c r="C10" s="32"/>
      <c r="D10" s="32"/>
      <c r="E10" s="32"/>
      <c r="F10" s="32"/>
      <c r="G10" s="32"/>
      <c r="H10" s="32"/>
      <c r="I10" s="32"/>
      <c r="J10" s="32"/>
      <c r="K10" s="32"/>
    </row>
    <row r="11" spans="1:14" ht="15.75">
      <c r="A11" s="163"/>
      <c r="B11" s="163"/>
      <c r="C11" s="32"/>
      <c r="D11" s="32"/>
      <c r="E11" s="32"/>
      <c r="F11" s="32"/>
      <c r="G11" s="32"/>
      <c r="H11" s="32"/>
      <c r="I11" s="32"/>
      <c r="J11" s="32"/>
      <c r="K11" s="32"/>
    </row>
    <row r="12" spans="1:14" ht="15.75">
      <c r="A12" s="163"/>
      <c r="B12" s="163"/>
      <c r="C12" s="32"/>
      <c r="D12" s="32"/>
      <c r="E12" s="32"/>
      <c r="F12" s="32"/>
      <c r="G12" s="32"/>
      <c r="H12" s="32"/>
      <c r="I12" s="32"/>
      <c r="J12" s="32"/>
      <c r="K12" s="32"/>
    </row>
    <row r="13" spans="1:14" ht="15.75">
      <c r="A13" s="163"/>
      <c r="B13" s="163"/>
      <c r="C13" s="32"/>
      <c r="D13" s="32"/>
      <c r="E13" s="32"/>
      <c r="F13" s="32"/>
      <c r="G13" s="32"/>
      <c r="H13" s="32"/>
      <c r="I13" s="32"/>
      <c r="J13" s="32"/>
      <c r="K13" s="32"/>
    </row>
    <row r="14" spans="1:14" ht="15.75">
      <c r="A14" s="163"/>
      <c r="B14" s="163"/>
      <c r="C14" s="32"/>
      <c r="D14" s="32"/>
      <c r="E14" s="32"/>
      <c r="F14" s="32"/>
      <c r="G14" s="32"/>
      <c r="H14" s="32"/>
      <c r="I14" s="32"/>
      <c r="J14" s="32"/>
      <c r="K14" s="32"/>
    </row>
    <row r="15" spans="1:14" ht="15.75">
      <c r="A15" s="163"/>
      <c r="B15" s="163"/>
      <c r="C15" s="32"/>
      <c r="D15" s="32"/>
      <c r="E15" s="32"/>
      <c r="F15" s="32"/>
      <c r="G15" s="32"/>
      <c r="H15" s="32"/>
      <c r="I15" s="32"/>
      <c r="J15" s="32"/>
      <c r="K15" s="32"/>
    </row>
    <row r="16" spans="1:14" ht="15.75">
      <c r="A16" s="163"/>
      <c r="B16" s="163"/>
      <c r="C16" s="32"/>
      <c r="D16" s="32"/>
      <c r="E16" s="32"/>
      <c r="F16" s="32"/>
      <c r="G16" s="32"/>
      <c r="H16" s="32"/>
      <c r="I16" s="32"/>
      <c r="J16" s="32"/>
      <c r="K16" s="32"/>
    </row>
    <row r="17" spans="1:11" ht="15.75">
      <c r="A17" s="163"/>
      <c r="B17" s="163"/>
      <c r="C17" s="32"/>
      <c r="D17" s="32"/>
      <c r="E17" s="32"/>
      <c r="F17" s="32"/>
      <c r="G17" s="32"/>
      <c r="H17" s="32"/>
      <c r="I17" s="32"/>
      <c r="J17" s="32"/>
      <c r="K17" s="32"/>
    </row>
    <row r="18" spans="1:11" ht="15.75">
      <c r="A18" s="163"/>
      <c r="B18" s="163"/>
      <c r="C18" s="32"/>
      <c r="D18" s="32"/>
      <c r="E18" s="32"/>
      <c r="F18" s="32"/>
      <c r="G18" s="32"/>
      <c r="H18" s="32"/>
      <c r="I18" s="32"/>
      <c r="J18" s="32"/>
      <c r="K18" s="32"/>
    </row>
    <row r="19" spans="1:11" ht="15.75">
      <c r="A19" s="163"/>
      <c r="B19" s="163"/>
      <c r="C19" s="32"/>
      <c r="D19" s="32"/>
      <c r="E19" s="32"/>
      <c r="F19" s="32"/>
      <c r="G19" s="32"/>
      <c r="H19" s="32"/>
      <c r="I19" s="32"/>
      <c r="J19" s="32"/>
      <c r="K19" s="32"/>
    </row>
    <row r="20" spans="1:11" ht="15.75">
      <c r="A20" s="163"/>
      <c r="B20" s="163"/>
      <c r="C20" s="32"/>
      <c r="D20" s="32"/>
      <c r="E20" s="32"/>
      <c r="F20" s="32"/>
      <c r="G20" s="32"/>
      <c r="H20" s="32"/>
      <c r="I20" s="32"/>
      <c r="J20" s="32"/>
      <c r="K20" s="32"/>
    </row>
    <row r="21" spans="1:11" ht="15.75">
      <c r="A21" s="163"/>
      <c r="B21" s="163"/>
      <c r="C21" s="32"/>
      <c r="D21" s="32"/>
      <c r="E21" s="32"/>
      <c r="F21" s="32"/>
      <c r="G21" s="32"/>
      <c r="H21" s="32"/>
      <c r="I21" s="32"/>
      <c r="J21" s="32"/>
      <c r="K21" s="32"/>
    </row>
  </sheetData>
  <mergeCells count="19">
    <mergeCell ref="A14:A17"/>
    <mergeCell ref="B14:B15"/>
    <mergeCell ref="B16:B17"/>
    <mergeCell ref="A18:A21"/>
    <mergeCell ref="B18:B19"/>
    <mergeCell ref="B20:B21"/>
    <mergeCell ref="A4:C4"/>
    <mergeCell ref="A6:A9"/>
    <mergeCell ref="B6:B7"/>
    <mergeCell ref="B8:B9"/>
    <mergeCell ref="A10:A13"/>
    <mergeCell ref="B10:B11"/>
    <mergeCell ref="B12:B13"/>
    <mergeCell ref="A1:K1"/>
    <mergeCell ref="A3:C3"/>
    <mergeCell ref="D3:E3"/>
    <mergeCell ref="F3:G3"/>
    <mergeCell ref="H3:I3"/>
    <mergeCell ref="J3:K3"/>
  </mergeCells>
  <hyperlinks>
    <hyperlink ref="G2" r:id="rId1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28"/>
  <sheetViews>
    <sheetView topLeftCell="A7" zoomScale="85" zoomScaleNormal="85" workbookViewId="0">
      <selection activeCell="C8" sqref="C8:Q28"/>
    </sheetView>
  </sheetViews>
  <sheetFormatPr defaultRowHeight="15"/>
  <cols>
    <col min="2" max="2" width="25.85546875" customWidth="1"/>
    <col min="5" max="5" width="13.42578125" customWidth="1"/>
    <col min="8" max="8" width="12.5703125" customWidth="1"/>
    <col min="11" max="11" width="12.7109375" customWidth="1"/>
    <col min="14" max="14" width="12.85546875" customWidth="1"/>
    <col min="17" max="17" width="13" customWidth="1"/>
  </cols>
  <sheetData>
    <row r="1" spans="1:17" ht="20.25">
      <c r="A1" s="118" t="s">
        <v>81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</row>
    <row r="2" spans="1:17" ht="97.5" customHeight="1">
      <c r="A2" s="119" t="s">
        <v>82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</row>
    <row r="3" spans="1:17" ht="15.75" thickBot="1"/>
    <row r="4" spans="1:17" ht="16.5" thickBot="1">
      <c r="A4" s="142" t="s">
        <v>0</v>
      </c>
      <c r="B4" s="142" t="s">
        <v>83</v>
      </c>
      <c r="C4" s="144" t="s">
        <v>84</v>
      </c>
      <c r="D4" s="145"/>
      <c r="E4" s="145"/>
      <c r="F4" s="145"/>
      <c r="G4" s="145"/>
      <c r="H4" s="145"/>
      <c r="I4" s="145"/>
      <c r="J4" s="145"/>
      <c r="K4" s="145"/>
      <c r="L4" s="145"/>
      <c r="M4" s="145"/>
      <c r="N4" s="145"/>
      <c r="O4" s="145"/>
      <c r="P4" s="145"/>
      <c r="Q4" s="146"/>
    </row>
    <row r="5" spans="1:17" ht="51" customHeight="1" thickBot="1">
      <c r="A5" s="143"/>
      <c r="B5" s="143"/>
      <c r="C5" s="144" t="s">
        <v>85</v>
      </c>
      <c r="D5" s="145"/>
      <c r="E5" s="146"/>
      <c r="F5" s="144" t="s">
        <v>86</v>
      </c>
      <c r="G5" s="145"/>
      <c r="H5" s="146"/>
      <c r="I5" s="144" t="s">
        <v>87</v>
      </c>
      <c r="J5" s="145"/>
      <c r="K5" s="146"/>
      <c r="L5" s="144" t="s">
        <v>88</v>
      </c>
      <c r="M5" s="145"/>
      <c r="N5" s="146"/>
      <c r="O5" s="144" t="s">
        <v>89</v>
      </c>
      <c r="P5" s="145"/>
      <c r="Q5" s="146"/>
    </row>
    <row r="6" spans="1:17" ht="63.75" thickBot="1">
      <c r="A6" s="19"/>
      <c r="B6" s="17"/>
      <c r="C6" s="17">
        <v>2020</v>
      </c>
      <c r="D6" s="17">
        <v>2021</v>
      </c>
      <c r="E6" s="17" t="s">
        <v>8</v>
      </c>
      <c r="F6" s="17">
        <v>2020</v>
      </c>
      <c r="G6" s="17">
        <v>2021</v>
      </c>
      <c r="H6" s="17" t="s">
        <v>8</v>
      </c>
      <c r="I6" s="17">
        <v>2020</v>
      </c>
      <c r="J6" s="17">
        <v>2021</v>
      </c>
      <c r="K6" s="17" t="s">
        <v>8</v>
      </c>
      <c r="L6" s="17">
        <v>2020</v>
      </c>
      <c r="M6" s="17">
        <v>2021</v>
      </c>
      <c r="N6" s="17" t="s">
        <v>8</v>
      </c>
      <c r="O6" s="17">
        <v>2020</v>
      </c>
      <c r="P6" s="17">
        <v>2021</v>
      </c>
      <c r="Q6" s="17" t="s">
        <v>8</v>
      </c>
    </row>
    <row r="7" spans="1:17" ht="16.5" thickBot="1">
      <c r="A7" s="19">
        <v>1</v>
      </c>
      <c r="B7" s="17">
        <v>2</v>
      </c>
      <c r="C7" s="17">
        <v>4</v>
      </c>
      <c r="D7" s="17">
        <v>4</v>
      </c>
      <c r="E7" s="17">
        <v>5</v>
      </c>
      <c r="F7" s="17">
        <v>7</v>
      </c>
      <c r="G7" s="17">
        <v>7</v>
      </c>
      <c r="H7" s="17">
        <v>8</v>
      </c>
      <c r="I7" s="17">
        <v>10</v>
      </c>
      <c r="J7" s="17">
        <v>10</v>
      </c>
      <c r="K7" s="17">
        <v>11</v>
      </c>
      <c r="L7" s="17">
        <v>13</v>
      </c>
      <c r="M7" s="17">
        <v>13</v>
      </c>
      <c r="N7" s="17">
        <v>14</v>
      </c>
      <c r="O7" s="17">
        <v>16</v>
      </c>
      <c r="P7" s="17">
        <v>16</v>
      </c>
      <c r="Q7" s="17">
        <v>17</v>
      </c>
    </row>
    <row r="8" spans="1:17" ht="48" thickBot="1">
      <c r="A8" s="23">
        <v>1</v>
      </c>
      <c r="B8" s="21" t="s">
        <v>90</v>
      </c>
      <c r="C8" s="191">
        <v>25</v>
      </c>
      <c r="D8" s="191">
        <v>2</v>
      </c>
      <c r="E8" s="192">
        <f>D8*100/C8-100</f>
        <v>-92</v>
      </c>
      <c r="F8" s="191">
        <v>0</v>
      </c>
      <c r="G8" s="191">
        <v>0</v>
      </c>
      <c r="H8" s="191">
        <v>0</v>
      </c>
      <c r="I8" s="191">
        <v>46</v>
      </c>
      <c r="J8" s="191">
        <v>59</v>
      </c>
      <c r="K8" s="192">
        <f>J8*100/I8-100</f>
        <v>28.260869565217405</v>
      </c>
      <c r="L8" s="191">
        <v>0</v>
      </c>
      <c r="M8" s="191">
        <v>0</v>
      </c>
      <c r="N8" s="191">
        <v>0</v>
      </c>
      <c r="O8" s="191">
        <v>0</v>
      </c>
      <c r="P8" s="191">
        <v>0</v>
      </c>
      <c r="Q8" s="191">
        <v>0</v>
      </c>
    </row>
    <row r="9" spans="1:17" ht="48" thickBot="1">
      <c r="A9" s="23" t="s">
        <v>39</v>
      </c>
      <c r="B9" s="21" t="s">
        <v>91</v>
      </c>
      <c r="C9" s="191"/>
      <c r="D9" s="191"/>
      <c r="E9" s="191"/>
      <c r="F9" s="191">
        <v>0</v>
      </c>
      <c r="G9" s="191">
        <v>0</v>
      </c>
      <c r="H9" s="191">
        <v>0</v>
      </c>
      <c r="I9" s="191">
        <v>0</v>
      </c>
      <c r="J9" s="191">
        <v>0</v>
      </c>
      <c r="K9" s="192">
        <v>0</v>
      </c>
      <c r="L9" s="191">
        <v>0</v>
      </c>
      <c r="M9" s="191">
        <v>0</v>
      </c>
      <c r="N9" s="191">
        <v>0</v>
      </c>
      <c r="O9" s="191">
        <v>0</v>
      </c>
      <c r="P9" s="191">
        <v>0</v>
      </c>
      <c r="Q9" s="191">
        <v>0</v>
      </c>
    </row>
    <row r="10" spans="1:17" ht="48" thickBot="1">
      <c r="A10" s="23" t="s">
        <v>40</v>
      </c>
      <c r="B10" s="21" t="s">
        <v>92</v>
      </c>
      <c r="C10" s="191">
        <v>25</v>
      </c>
      <c r="D10" s="191">
        <v>2</v>
      </c>
      <c r="E10" s="192">
        <f>D10*100/C10-100</f>
        <v>-92</v>
      </c>
      <c r="F10" s="191">
        <v>0</v>
      </c>
      <c r="G10" s="191">
        <v>0</v>
      </c>
      <c r="H10" s="191">
        <v>0</v>
      </c>
      <c r="I10" s="191">
        <v>46</v>
      </c>
      <c r="J10" s="191">
        <v>59</v>
      </c>
      <c r="K10" s="192">
        <f t="shared" ref="K10" si="0">J10*100/I10-100</f>
        <v>28.260869565217405</v>
      </c>
      <c r="L10" s="191">
        <v>0</v>
      </c>
      <c r="M10" s="191">
        <v>0</v>
      </c>
      <c r="N10" s="191">
        <v>0</v>
      </c>
      <c r="O10" s="191">
        <v>0</v>
      </c>
      <c r="P10" s="191">
        <v>0</v>
      </c>
      <c r="Q10" s="191">
        <v>0</v>
      </c>
    </row>
    <row r="11" spans="1:17" ht="32.25" thickBot="1">
      <c r="A11" s="23" t="s">
        <v>41</v>
      </c>
      <c r="B11" s="21" t="s">
        <v>93</v>
      </c>
      <c r="C11" s="191"/>
      <c r="D11" s="191"/>
      <c r="E11" s="191">
        <v>0</v>
      </c>
      <c r="F11" s="191">
        <v>0</v>
      </c>
      <c r="G11" s="191">
        <v>0</v>
      </c>
      <c r="H11" s="191">
        <v>0</v>
      </c>
      <c r="I11" s="191">
        <v>0</v>
      </c>
      <c r="J11" s="191">
        <v>0</v>
      </c>
      <c r="K11" s="191">
        <v>0</v>
      </c>
      <c r="L11" s="191">
        <v>0</v>
      </c>
      <c r="M11" s="191">
        <v>0</v>
      </c>
      <c r="N11" s="191">
        <v>0</v>
      </c>
      <c r="O11" s="191">
        <v>0</v>
      </c>
      <c r="P11" s="191">
        <v>0</v>
      </c>
      <c r="Q11" s="191">
        <v>0</v>
      </c>
    </row>
    <row r="12" spans="1:17" ht="16.5" thickBot="1">
      <c r="A12" s="23" t="s">
        <v>42</v>
      </c>
      <c r="B12" s="21" t="s">
        <v>94</v>
      </c>
      <c r="C12" s="191"/>
      <c r="D12" s="191"/>
      <c r="E12" s="191">
        <v>0</v>
      </c>
      <c r="F12" s="191">
        <v>0</v>
      </c>
      <c r="G12" s="191">
        <v>0</v>
      </c>
      <c r="H12" s="191">
        <v>0</v>
      </c>
      <c r="I12" s="191">
        <v>0</v>
      </c>
      <c r="J12" s="191">
        <v>0</v>
      </c>
      <c r="K12" s="191">
        <v>0</v>
      </c>
      <c r="L12" s="191">
        <v>0</v>
      </c>
      <c r="M12" s="191">
        <v>0</v>
      </c>
      <c r="N12" s="191">
        <v>0</v>
      </c>
      <c r="O12" s="191">
        <v>0</v>
      </c>
      <c r="P12" s="191">
        <v>0</v>
      </c>
      <c r="Q12" s="191">
        <v>0</v>
      </c>
    </row>
    <row r="13" spans="1:17" ht="63.75" thickBot="1">
      <c r="A13" s="23" t="s">
        <v>106</v>
      </c>
      <c r="B13" s="21" t="s">
        <v>95</v>
      </c>
      <c r="C13" s="191"/>
      <c r="D13" s="191"/>
      <c r="E13" s="191">
        <v>0</v>
      </c>
      <c r="F13" s="191">
        <v>0</v>
      </c>
      <c r="G13" s="191">
        <v>0</v>
      </c>
      <c r="H13" s="191">
        <v>0</v>
      </c>
      <c r="I13" s="191">
        <v>0</v>
      </c>
      <c r="J13" s="191">
        <v>0</v>
      </c>
      <c r="K13" s="191">
        <v>0</v>
      </c>
      <c r="L13" s="191">
        <v>0</v>
      </c>
      <c r="M13" s="191">
        <v>0</v>
      </c>
      <c r="N13" s="191">
        <v>0</v>
      </c>
      <c r="O13" s="191">
        <v>0</v>
      </c>
      <c r="P13" s="191">
        <v>0</v>
      </c>
      <c r="Q13" s="191">
        <v>0</v>
      </c>
    </row>
    <row r="14" spans="1:17" ht="16.5" thickBot="1">
      <c r="A14" s="23" t="s">
        <v>107</v>
      </c>
      <c r="B14" s="21" t="s">
        <v>96</v>
      </c>
      <c r="C14" s="191"/>
      <c r="D14" s="191"/>
      <c r="E14" s="191">
        <v>0</v>
      </c>
      <c r="F14" s="191">
        <v>0</v>
      </c>
      <c r="G14" s="191">
        <v>0</v>
      </c>
      <c r="H14" s="191">
        <v>0</v>
      </c>
      <c r="I14" s="191">
        <v>0</v>
      </c>
      <c r="J14" s="191">
        <v>0</v>
      </c>
      <c r="K14" s="191">
        <v>0</v>
      </c>
      <c r="L14" s="191">
        <v>0</v>
      </c>
      <c r="M14" s="191">
        <v>0</v>
      </c>
      <c r="N14" s="191">
        <v>0</v>
      </c>
      <c r="O14" s="191">
        <v>0</v>
      </c>
      <c r="P14" s="191">
        <v>0</v>
      </c>
      <c r="Q14" s="191">
        <v>0</v>
      </c>
    </row>
    <row r="15" spans="1:17" ht="16.5" thickBot="1">
      <c r="A15" s="23">
        <v>2</v>
      </c>
      <c r="B15" s="21" t="s">
        <v>97</v>
      </c>
      <c r="C15" s="191"/>
      <c r="D15" s="191"/>
      <c r="E15" s="191">
        <v>0</v>
      </c>
      <c r="F15" s="191">
        <v>0</v>
      </c>
      <c r="G15" s="191">
        <v>0</v>
      </c>
      <c r="H15" s="191">
        <v>0</v>
      </c>
      <c r="I15" s="191">
        <v>0</v>
      </c>
      <c r="J15" s="191">
        <v>0</v>
      </c>
      <c r="K15" s="191">
        <v>0</v>
      </c>
      <c r="L15" s="191">
        <v>0</v>
      </c>
      <c r="M15" s="191">
        <v>0</v>
      </c>
      <c r="N15" s="191">
        <v>0</v>
      </c>
      <c r="O15" s="191">
        <v>0</v>
      </c>
      <c r="P15" s="191">
        <v>0</v>
      </c>
      <c r="Q15" s="191">
        <v>0</v>
      </c>
    </row>
    <row r="16" spans="1:17" ht="48" thickBot="1">
      <c r="A16" s="23" t="s">
        <v>46</v>
      </c>
      <c r="B16" s="21" t="s">
        <v>98</v>
      </c>
      <c r="C16" s="191"/>
      <c r="D16" s="191"/>
      <c r="E16" s="191">
        <v>0</v>
      </c>
      <c r="F16" s="191">
        <v>0</v>
      </c>
      <c r="G16" s="191">
        <v>0</v>
      </c>
      <c r="H16" s="191">
        <v>0</v>
      </c>
      <c r="I16" s="191">
        <v>0</v>
      </c>
      <c r="J16" s="191">
        <v>0</v>
      </c>
      <c r="K16" s="191">
        <v>0</v>
      </c>
      <c r="L16" s="191">
        <v>0</v>
      </c>
      <c r="M16" s="191">
        <v>0</v>
      </c>
      <c r="N16" s="191">
        <v>0</v>
      </c>
      <c r="O16" s="191">
        <v>0</v>
      </c>
      <c r="P16" s="191">
        <v>0</v>
      </c>
      <c r="Q16" s="191">
        <v>0</v>
      </c>
    </row>
    <row r="17" spans="1:17" ht="48" thickBot="1">
      <c r="A17" s="23" t="s">
        <v>47</v>
      </c>
      <c r="B17" s="21" t="s">
        <v>99</v>
      </c>
      <c r="C17" s="191"/>
      <c r="D17" s="191"/>
      <c r="E17" s="191">
        <v>0</v>
      </c>
      <c r="F17" s="191">
        <v>0</v>
      </c>
      <c r="G17" s="191">
        <v>0</v>
      </c>
      <c r="H17" s="191">
        <v>0</v>
      </c>
      <c r="I17" s="191">
        <v>0</v>
      </c>
      <c r="J17" s="191">
        <v>0</v>
      </c>
      <c r="K17" s="191">
        <v>0</v>
      </c>
      <c r="L17" s="191">
        <v>0</v>
      </c>
      <c r="M17" s="191">
        <v>0</v>
      </c>
      <c r="N17" s="191">
        <v>0</v>
      </c>
      <c r="O17" s="191">
        <v>0</v>
      </c>
      <c r="P17" s="191">
        <v>0</v>
      </c>
      <c r="Q17" s="191">
        <v>0</v>
      </c>
    </row>
    <row r="18" spans="1:17" ht="32.25" thickBot="1">
      <c r="A18" s="23" t="s">
        <v>48</v>
      </c>
      <c r="B18" s="21" t="s">
        <v>100</v>
      </c>
      <c r="C18" s="191"/>
      <c r="D18" s="191"/>
      <c r="E18" s="191">
        <v>0</v>
      </c>
      <c r="F18" s="191">
        <v>0</v>
      </c>
      <c r="G18" s="191">
        <v>0</v>
      </c>
      <c r="H18" s="191">
        <v>0</v>
      </c>
      <c r="I18" s="191">
        <v>0</v>
      </c>
      <c r="J18" s="191">
        <v>0</v>
      </c>
      <c r="K18" s="191">
        <v>0</v>
      </c>
      <c r="L18" s="191">
        <v>0</v>
      </c>
      <c r="M18" s="191">
        <v>0</v>
      </c>
      <c r="N18" s="191">
        <v>0</v>
      </c>
      <c r="O18" s="191">
        <v>0</v>
      </c>
      <c r="P18" s="191">
        <v>0</v>
      </c>
      <c r="Q18" s="191">
        <v>0</v>
      </c>
    </row>
    <row r="19" spans="1:17" ht="48" thickBot="1">
      <c r="A19" s="23" t="s">
        <v>59</v>
      </c>
      <c r="B19" s="21" t="s">
        <v>92</v>
      </c>
      <c r="C19" s="191"/>
      <c r="D19" s="191"/>
      <c r="E19" s="191">
        <v>0</v>
      </c>
      <c r="F19" s="191">
        <v>0</v>
      </c>
      <c r="G19" s="191">
        <v>0</v>
      </c>
      <c r="H19" s="191">
        <v>0</v>
      </c>
      <c r="I19" s="191">
        <v>0</v>
      </c>
      <c r="J19" s="191">
        <v>0</v>
      </c>
      <c r="K19" s="191">
        <v>0</v>
      </c>
      <c r="L19" s="191">
        <v>0</v>
      </c>
      <c r="M19" s="191">
        <v>0</v>
      </c>
      <c r="N19" s="191">
        <v>0</v>
      </c>
      <c r="O19" s="191">
        <v>0</v>
      </c>
      <c r="P19" s="191">
        <v>0</v>
      </c>
      <c r="Q19" s="191">
        <v>0</v>
      </c>
    </row>
    <row r="20" spans="1:17" ht="32.25" thickBot="1">
      <c r="A20" s="23" t="s">
        <v>108</v>
      </c>
      <c r="B20" s="21" t="s">
        <v>93</v>
      </c>
      <c r="C20" s="191"/>
      <c r="D20" s="191"/>
      <c r="E20" s="191">
        <v>0</v>
      </c>
      <c r="F20" s="191">
        <v>0</v>
      </c>
      <c r="G20" s="191">
        <v>0</v>
      </c>
      <c r="H20" s="191">
        <v>0</v>
      </c>
      <c r="I20" s="191">
        <v>0</v>
      </c>
      <c r="J20" s="191">
        <v>0</v>
      </c>
      <c r="K20" s="191">
        <v>0</v>
      </c>
      <c r="L20" s="191">
        <v>0</v>
      </c>
      <c r="M20" s="191">
        <v>0</v>
      </c>
      <c r="N20" s="191">
        <v>0</v>
      </c>
      <c r="O20" s="191">
        <v>0</v>
      </c>
      <c r="P20" s="191">
        <v>0</v>
      </c>
      <c r="Q20" s="191">
        <v>0</v>
      </c>
    </row>
    <row r="21" spans="1:17" ht="16.5" thickBot="1">
      <c r="A21" s="23" t="s">
        <v>109</v>
      </c>
      <c r="B21" s="21" t="s">
        <v>94</v>
      </c>
      <c r="C21" s="191"/>
      <c r="D21" s="191"/>
      <c r="E21" s="191">
        <v>0</v>
      </c>
      <c r="F21" s="191">
        <v>0</v>
      </c>
      <c r="G21" s="191">
        <v>0</v>
      </c>
      <c r="H21" s="191">
        <v>0</v>
      </c>
      <c r="I21" s="191">
        <v>0</v>
      </c>
      <c r="J21" s="191">
        <v>0</v>
      </c>
      <c r="K21" s="191">
        <v>0</v>
      </c>
      <c r="L21" s="191">
        <v>0</v>
      </c>
      <c r="M21" s="191">
        <v>0</v>
      </c>
      <c r="N21" s="191">
        <v>0</v>
      </c>
      <c r="O21" s="191">
        <v>0</v>
      </c>
      <c r="P21" s="191">
        <v>0</v>
      </c>
      <c r="Q21" s="191">
        <v>0</v>
      </c>
    </row>
    <row r="22" spans="1:17" ht="63.75" thickBot="1">
      <c r="A22" s="23" t="s">
        <v>110</v>
      </c>
      <c r="B22" s="21" t="s">
        <v>101</v>
      </c>
      <c r="C22" s="191"/>
      <c r="D22" s="191"/>
      <c r="E22" s="191">
        <v>0</v>
      </c>
      <c r="F22" s="191">
        <v>0</v>
      </c>
      <c r="G22" s="191">
        <v>0</v>
      </c>
      <c r="H22" s="191">
        <v>0</v>
      </c>
      <c r="I22" s="191">
        <v>0</v>
      </c>
      <c r="J22" s="191">
        <v>0</v>
      </c>
      <c r="K22" s="191">
        <v>0</v>
      </c>
      <c r="L22" s="191">
        <v>0</v>
      </c>
      <c r="M22" s="191">
        <v>0</v>
      </c>
      <c r="N22" s="191">
        <v>0</v>
      </c>
      <c r="O22" s="191">
        <v>0</v>
      </c>
      <c r="P22" s="191">
        <v>0</v>
      </c>
      <c r="Q22" s="191">
        <v>0</v>
      </c>
    </row>
    <row r="23" spans="1:17" ht="16.5" thickBot="1">
      <c r="A23" s="23" t="s">
        <v>111</v>
      </c>
      <c r="B23" s="21" t="s">
        <v>96</v>
      </c>
      <c r="C23" s="191"/>
      <c r="D23" s="191"/>
      <c r="E23" s="191">
        <v>0</v>
      </c>
      <c r="F23" s="191">
        <v>0</v>
      </c>
      <c r="G23" s="191">
        <v>0</v>
      </c>
      <c r="H23" s="191">
        <v>0</v>
      </c>
      <c r="I23" s="191">
        <v>0</v>
      </c>
      <c r="J23" s="191">
        <v>0</v>
      </c>
      <c r="K23" s="191">
        <v>0</v>
      </c>
      <c r="L23" s="191">
        <v>0</v>
      </c>
      <c r="M23" s="191">
        <v>0</v>
      </c>
      <c r="N23" s="191">
        <v>0</v>
      </c>
      <c r="O23" s="191">
        <v>0</v>
      </c>
      <c r="P23" s="191">
        <v>0</v>
      </c>
      <c r="Q23" s="191">
        <v>0</v>
      </c>
    </row>
    <row r="24" spans="1:17" ht="16.5" thickBot="1">
      <c r="A24" s="23">
        <v>3</v>
      </c>
      <c r="B24" s="21" t="s">
        <v>102</v>
      </c>
      <c r="C24" s="191">
        <v>25</v>
      </c>
      <c r="D24" s="191">
        <v>2</v>
      </c>
      <c r="E24" s="192">
        <f>E25</f>
        <v>-92</v>
      </c>
      <c r="F24" s="191">
        <v>0</v>
      </c>
      <c r="G24" s="191">
        <v>0</v>
      </c>
      <c r="H24" s="191">
        <v>0</v>
      </c>
      <c r="I24" s="191">
        <v>46</v>
      </c>
      <c r="J24" s="191">
        <v>59</v>
      </c>
      <c r="K24" s="192">
        <f>J24*100/I24-100</f>
        <v>28.260869565217405</v>
      </c>
      <c r="L24" s="191">
        <v>0</v>
      </c>
      <c r="M24" s="191">
        <v>0</v>
      </c>
      <c r="N24" s="191">
        <v>0</v>
      </c>
      <c r="O24" s="191">
        <v>0</v>
      </c>
      <c r="P24" s="191">
        <v>0</v>
      </c>
      <c r="Q24" s="191">
        <v>0</v>
      </c>
    </row>
    <row r="25" spans="1:17" ht="32.25" thickBot="1">
      <c r="A25" s="23" t="s">
        <v>20</v>
      </c>
      <c r="B25" s="21" t="s">
        <v>103</v>
      </c>
      <c r="C25" s="191">
        <v>25</v>
      </c>
      <c r="D25" s="191">
        <v>2</v>
      </c>
      <c r="E25" s="192">
        <f>D25*100/C25-100</f>
        <v>-92</v>
      </c>
      <c r="F25" s="191">
        <v>0</v>
      </c>
      <c r="G25" s="191">
        <v>0</v>
      </c>
      <c r="H25" s="191">
        <v>0</v>
      </c>
      <c r="I25" s="191">
        <v>46</v>
      </c>
      <c r="J25" s="191">
        <v>59</v>
      </c>
      <c r="K25" s="192">
        <f>K24</f>
        <v>28.260869565217405</v>
      </c>
      <c r="L25" s="191">
        <v>0</v>
      </c>
      <c r="M25" s="191">
        <v>0</v>
      </c>
      <c r="N25" s="191">
        <v>0</v>
      </c>
      <c r="O25" s="191">
        <v>0</v>
      </c>
      <c r="P25" s="191">
        <v>0</v>
      </c>
      <c r="Q25" s="191">
        <v>0</v>
      </c>
    </row>
    <row r="26" spans="1:17" ht="63.75" thickBot="1">
      <c r="A26" s="23" t="s">
        <v>21</v>
      </c>
      <c r="B26" s="21" t="s">
        <v>104</v>
      </c>
      <c r="C26" s="191"/>
      <c r="D26" s="191"/>
      <c r="E26" s="191">
        <v>0</v>
      </c>
      <c r="F26" s="191">
        <v>0</v>
      </c>
      <c r="G26" s="191">
        <v>0</v>
      </c>
      <c r="H26" s="191">
        <v>0</v>
      </c>
      <c r="I26" s="191">
        <v>0</v>
      </c>
      <c r="J26" s="191">
        <v>0</v>
      </c>
      <c r="K26" s="191">
        <v>0</v>
      </c>
      <c r="L26" s="191">
        <v>0</v>
      </c>
      <c r="M26" s="191">
        <v>0</v>
      </c>
      <c r="N26" s="191">
        <v>0</v>
      </c>
      <c r="O26" s="191">
        <v>0</v>
      </c>
      <c r="P26" s="191">
        <v>0</v>
      </c>
      <c r="Q26" s="191">
        <v>0</v>
      </c>
    </row>
    <row r="27" spans="1:17" ht="48" thickBot="1">
      <c r="A27" s="23" t="s">
        <v>60</v>
      </c>
      <c r="B27" s="21" t="s">
        <v>105</v>
      </c>
      <c r="C27" s="191"/>
      <c r="D27" s="191"/>
      <c r="E27" s="191">
        <v>0</v>
      </c>
      <c r="F27" s="191">
        <v>0</v>
      </c>
      <c r="G27" s="191">
        <v>0</v>
      </c>
      <c r="H27" s="191">
        <v>0</v>
      </c>
      <c r="I27" s="191">
        <v>0</v>
      </c>
      <c r="J27" s="191">
        <v>0</v>
      </c>
      <c r="K27" s="191">
        <v>0</v>
      </c>
      <c r="L27" s="191">
        <v>0</v>
      </c>
      <c r="M27" s="191">
        <v>0</v>
      </c>
      <c r="N27" s="191">
        <v>0</v>
      </c>
      <c r="O27" s="191">
        <v>0</v>
      </c>
      <c r="P27" s="191">
        <v>0</v>
      </c>
      <c r="Q27" s="191">
        <v>0</v>
      </c>
    </row>
    <row r="28" spans="1:17" ht="16.5" thickBot="1">
      <c r="A28" s="23" t="s">
        <v>61</v>
      </c>
      <c r="B28" s="21" t="s">
        <v>96</v>
      </c>
      <c r="C28" s="191"/>
      <c r="D28" s="191"/>
      <c r="E28" s="191">
        <v>0</v>
      </c>
      <c r="F28" s="191">
        <v>0</v>
      </c>
      <c r="G28" s="191">
        <v>0</v>
      </c>
      <c r="H28" s="191">
        <v>0</v>
      </c>
      <c r="I28" s="191">
        <v>0</v>
      </c>
      <c r="J28" s="191">
        <v>0</v>
      </c>
      <c r="K28" s="191">
        <v>0</v>
      </c>
      <c r="L28" s="191">
        <v>0</v>
      </c>
      <c r="M28" s="191">
        <v>0</v>
      </c>
      <c r="N28" s="191">
        <v>0</v>
      </c>
      <c r="O28" s="191">
        <v>0</v>
      </c>
      <c r="P28" s="191">
        <v>0</v>
      </c>
      <c r="Q28" s="191">
        <v>0</v>
      </c>
    </row>
  </sheetData>
  <mergeCells count="10">
    <mergeCell ref="A1:Q1"/>
    <mergeCell ref="A2:Q2"/>
    <mergeCell ref="A4:A5"/>
    <mergeCell ref="B4:B5"/>
    <mergeCell ref="C4:Q4"/>
    <mergeCell ref="C5:E5"/>
    <mergeCell ref="F5:H5"/>
    <mergeCell ref="I5:K5"/>
    <mergeCell ref="L5:N5"/>
    <mergeCell ref="O5:Q5"/>
  </mergeCells>
  <pageMargins left="0.70866141732283472" right="0.70866141732283472" top="0.74803149606299213" bottom="0.74803149606299213" header="0.31496062992125984" footer="0.31496062992125984"/>
  <pageSetup paperSize="9" scale="68" fitToHeight="3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2:N18"/>
  <sheetViews>
    <sheetView workbookViewId="0">
      <selection activeCell="E21" sqref="E21"/>
    </sheetView>
  </sheetViews>
  <sheetFormatPr defaultRowHeight="12.75"/>
  <cols>
    <col min="1" max="1" width="4.85546875" style="42" customWidth="1"/>
    <col min="2" max="2" width="57.140625" style="42" customWidth="1"/>
    <col min="3" max="3" width="20.7109375" style="42" customWidth="1"/>
    <col min="4" max="4" width="23.28515625" style="42" customWidth="1"/>
    <col min="5" max="16384" width="9.140625" style="42"/>
  </cols>
  <sheetData>
    <row r="2" spans="1:14">
      <c r="A2" s="165" t="s">
        <v>188</v>
      </c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</row>
    <row r="4" spans="1:14" ht="25.5">
      <c r="A4" s="43" t="s">
        <v>162</v>
      </c>
      <c r="B4" s="43" t="s">
        <v>189</v>
      </c>
      <c r="C4" s="44" t="s">
        <v>190</v>
      </c>
      <c r="D4" s="44" t="s">
        <v>183</v>
      </c>
    </row>
    <row r="5" spans="1:14" ht="12.75" customHeight="1">
      <c r="A5" s="166">
        <v>1</v>
      </c>
      <c r="B5" s="169" t="s">
        <v>191</v>
      </c>
      <c r="C5" s="172" t="s">
        <v>192</v>
      </c>
      <c r="D5" s="174" t="s">
        <v>232</v>
      </c>
    </row>
    <row r="6" spans="1:14" ht="35.25" customHeight="1">
      <c r="A6" s="167"/>
      <c r="B6" s="170"/>
      <c r="C6" s="173"/>
      <c r="D6" s="175"/>
    </row>
    <row r="7" spans="1:14" ht="57.75" customHeight="1">
      <c r="A7" s="168"/>
      <c r="B7" s="171"/>
      <c r="C7" s="45" t="s">
        <v>192</v>
      </c>
      <c r="D7" s="46" t="s">
        <v>233</v>
      </c>
    </row>
    <row r="8" spans="1:14" ht="57" customHeight="1">
      <c r="A8" s="46">
        <v>2</v>
      </c>
      <c r="B8" s="47" t="s">
        <v>193</v>
      </c>
      <c r="C8" s="45" t="s">
        <v>194</v>
      </c>
      <c r="D8" s="46">
        <v>125</v>
      </c>
    </row>
    <row r="9" spans="1:14" ht="25.5">
      <c r="A9" s="46">
        <v>3</v>
      </c>
      <c r="B9" s="47" t="s">
        <v>195</v>
      </c>
      <c r="C9" s="45" t="s">
        <v>196</v>
      </c>
      <c r="D9" s="48">
        <v>15</v>
      </c>
    </row>
    <row r="17" spans="4:4">
      <c r="D17" s="164"/>
    </row>
    <row r="18" spans="4:4" ht="19.5" customHeight="1">
      <c r="D18" s="164"/>
    </row>
  </sheetData>
  <mergeCells count="6">
    <mergeCell ref="D17:D18"/>
    <mergeCell ref="A2:N2"/>
    <mergeCell ref="A5:A7"/>
    <mergeCell ref="B5:B7"/>
    <mergeCell ref="C5:C6"/>
    <mergeCell ref="D5:D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12</vt:i4>
      </vt:variant>
    </vt:vector>
  </HeadingPairs>
  <TitlesOfParts>
    <vt:vector size="12" baseType="lpstr">
      <vt:lpstr>1.1-1.4</vt:lpstr>
      <vt:lpstr>2.1</vt:lpstr>
      <vt:lpstr>2.2</vt:lpstr>
      <vt:lpstr>2.3-2.4</vt:lpstr>
      <vt:lpstr>3.1-3.3</vt:lpstr>
      <vt:lpstr>3.4</vt:lpstr>
      <vt:lpstr>3.5</vt:lpstr>
      <vt:lpstr>4.1</vt:lpstr>
      <vt:lpstr>4.3</vt:lpstr>
      <vt:lpstr>4.2</vt:lpstr>
      <vt:lpstr>4.4-4.8</vt:lpstr>
      <vt:lpstr>4.9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2022-03-25T12:27:31Z</dcterms:modified>
</cp:coreProperties>
</file>